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160" tabRatio="737"/>
  </bookViews>
  <sheets>
    <sheet name="GameSheet(20min.)" sheetId="33" r:id="rId1"/>
    <sheet name="GameSheet(15min.)" sheetId="35" r:id="rId2"/>
    <sheet name="Reverse(20min.&amp;15min.)" sheetId="34" r:id="rId3"/>
    <sheet name="HandWriting" sheetId="36" r:id="rId4"/>
    <sheet name="Home" sheetId="23" r:id="rId5"/>
    <sheet name="Visitor" sheetId="24" r:id="rId6"/>
    <sheet name="Player List" sheetId="25" r:id="rId7"/>
    <sheet name="List" sheetId="22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'GameSheet(15min.)'!#REF!</definedName>
    <definedName name="_xlnm._FilterDatabase" localSheetId="0" hidden="1">'GameSheet(20min.)'!#REF!</definedName>
    <definedName name="_xlnm._FilterDatabase" localSheetId="3" hidden="1">HandWriting!#REF!</definedName>
    <definedName name="Ⅰ" localSheetId="1">#REF!</definedName>
    <definedName name="Ⅰ" localSheetId="0">#REF!</definedName>
    <definedName name="Ⅰ" localSheetId="3">#REF!</definedName>
    <definedName name="Ⅰ">#REF!</definedName>
    <definedName name="Ⅱ" localSheetId="1">#REF!</definedName>
    <definedName name="Ⅱ" localSheetId="0">#REF!</definedName>
    <definedName name="Ⅱ" localSheetId="3">#REF!</definedName>
    <definedName name="Ⅱ">#REF!</definedName>
    <definedName name="Ⅲ" localSheetId="1">#REF!</definedName>
    <definedName name="Ⅲ" localSheetId="0">#REF!</definedName>
    <definedName name="Ⅲ" localSheetId="3">#REF!</definedName>
    <definedName name="Ⅲ">#REF!</definedName>
    <definedName name="Ⅳ" localSheetId="1">#REF!</definedName>
    <definedName name="Ⅳ" localSheetId="0">#REF!</definedName>
    <definedName name="Ⅳ" localSheetId="3">#REF!</definedName>
    <definedName name="Ⅳ">#REF!</definedName>
    <definedName name="Ⅴ" localSheetId="1">#REF!</definedName>
    <definedName name="Ⅴ" localSheetId="0">#REF!</definedName>
    <definedName name="Ⅴ" localSheetId="3">#REF!</definedName>
    <definedName name="Ⅴ">#REF!</definedName>
    <definedName name="ⅩⅤ">#REF!</definedName>
    <definedName name="ⅩⅩ">#REF!</definedName>
    <definedName name="BRANDON" localSheetId="1">#REF!</definedName>
    <definedName name="BRANDON" localSheetId="0">#REF!</definedName>
    <definedName name="BRANDON" localSheetId="3">#REF!</definedName>
    <definedName name="BRANDON">#REF!</definedName>
    <definedName name="CABP" localSheetId="1">#REF!</definedName>
    <definedName name="CABP" localSheetId="0">#REF!</definedName>
    <definedName name="CABP" localSheetId="3">#REF!</definedName>
    <definedName name="CABP">#REF!</definedName>
    <definedName name="CH" localSheetId="1">#REF!</definedName>
    <definedName name="CH" localSheetId="0">#REF!</definedName>
    <definedName name="CH" localSheetId="3">#REF!</definedName>
    <definedName name="CH">#REF!</definedName>
    <definedName name="check">[1]LIST!$Q$2:$Q$4</definedName>
    <definedName name="EDMONTON" localSheetId="1">#REF!</definedName>
    <definedName name="EDMONTON" localSheetId="0">#REF!</definedName>
    <definedName name="EDMONTON" localSheetId="3">#REF!</definedName>
    <definedName name="EDMONTON">#REF!</definedName>
    <definedName name="Event" localSheetId="1">#REF!</definedName>
    <definedName name="Event" localSheetId="0">#REF!</definedName>
    <definedName name="Event" localSheetId="3">#REF!</definedName>
    <definedName name="Event">#REF!</definedName>
    <definedName name="GS" localSheetId="1">#REF!</definedName>
    <definedName name="GS" localSheetId="0">#REF!</definedName>
    <definedName name="GS" localSheetId="3">#REF!</definedName>
    <definedName name="GS">#REF!</definedName>
    <definedName name="GSV" localSheetId="1">#REF!</definedName>
    <definedName name="GSV" localSheetId="0">#REF!</definedName>
    <definedName name="GSV" localSheetId="3">#REF!</definedName>
    <definedName name="GSV">#REF!</definedName>
    <definedName name="Home" localSheetId="1">'GameSheet(15min.)'!$A$8:$A$35</definedName>
    <definedName name="Home" localSheetId="0">'GameSheet(20min.)'!$A$8:$A$35</definedName>
    <definedName name="Home" localSheetId="3">HandWriting!$A$8:$A$35</definedName>
    <definedName name="Home">#REF!</definedName>
    <definedName name="JerseyC" localSheetId="1">#REF!</definedName>
    <definedName name="JerseyC" localSheetId="0">#REF!</definedName>
    <definedName name="JerseyC" localSheetId="3">#REF!</definedName>
    <definedName name="JerseyC">#REF!</definedName>
    <definedName name="KUSHIRO" localSheetId="1">#REF!</definedName>
    <definedName name="KUSHIRO" localSheetId="0">#REF!</definedName>
    <definedName name="KUSHIRO" localSheetId="3">#REF!</definedName>
    <definedName name="KUSHIRO">#REF!</definedName>
    <definedName name="MIN" localSheetId="1">#REF!</definedName>
    <definedName name="MIN" localSheetId="0">#REF!</definedName>
    <definedName name="MIN" localSheetId="3">#REF!</definedName>
    <definedName name="MIN">#REF!</definedName>
    <definedName name="MIYAGI" localSheetId="1">#REF!</definedName>
    <definedName name="MIYAGI" localSheetId="0">#REF!</definedName>
    <definedName name="MIYAGI" localSheetId="3">#REF!</definedName>
    <definedName name="MIYAGI">#REF!</definedName>
    <definedName name="NOVOSIBIRSK" localSheetId="1">#REF!</definedName>
    <definedName name="NOVOSIBIRSK" localSheetId="0">#REF!</definedName>
    <definedName name="NOVOSIBIRSK" localSheetId="3">#REF!</definedName>
    <definedName name="NOVOSIBIRSK">#REF!</definedName>
    <definedName name="OBIHIRO" localSheetId="1">#REF!</definedName>
    <definedName name="OBIHIRO" localSheetId="0">#REF!</definedName>
    <definedName name="OBIHIRO" localSheetId="3">#REF!</definedName>
    <definedName name="OBIHIRO">#REF!</definedName>
    <definedName name="Penalty" localSheetId="1">#REF!</definedName>
    <definedName name="Penalty" localSheetId="0">#REF!</definedName>
    <definedName name="Penalty" localSheetId="3">#REF!</definedName>
    <definedName name="Penalty">#REF!</definedName>
    <definedName name="Place" localSheetId="1">#REF!</definedName>
    <definedName name="Place" localSheetId="0">#REF!</definedName>
    <definedName name="Place" localSheetId="3">#REF!</definedName>
    <definedName name="Place">#REF!</definedName>
    <definedName name="PORTLAND" localSheetId="1">#REF!</definedName>
    <definedName name="PORTLAND" localSheetId="0">#REF!</definedName>
    <definedName name="PORTLAND" localSheetId="3">#REF!</definedName>
    <definedName name="PORTLAND">#REF!</definedName>
    <definedName name="_xlnm.Print_Area" localSheetId="1">'GameSheet(15min.)'!$A$1:$AL$66</definedName>
    <definedName name="_xlnm.Print_Area" localSheetId="0">'GameSheet(20min.)'!$A$1:$AL$66</definedName>
    <definedName name="_xlnm.Print_Area" localSheetId="3">HandWriting!$A$1:$AL$66</definedName>
    <definedName name="_xlnm.Print_Area" localSheetId="2">'Reverse(20min.&amp;15min.)'!$A$1:$AA$67</definedName>
    <definedName name="Referee" localSheetId="1">#REF!</definedName>
    <definedName name="Referee" localSheetId="0">#REF!</definedName>
    <definedName name="Referee" localSheetId="3">#REF!</definedName>
    <definedName name="Referee">#REF!</definedName>
    <definedName name="SANJOSE" localSheetId="1">#REF!</definedName>
    <definedName name="SANJOSE" localSheetId="0">#REF!</definedName>
    <definedName name="SANJOSE" localSheetId="3">#REF!</definedName>
    <definedName name="SANJOSE">#REF!</definedName>
    <definedName name="SAPPORO.A" localSheetId="1">#REF!</definedName>
    <definedName name="SAPPORO.A" localSheetId="0">#REF!</definedName>
    <definedName name="SAPPORO.A" localSheetId="3">#REF!</definedName>
    <definedName name="SAPPORO.A">#REF!</definedName>
    <definedName name="SAPPORO.B" localSheetId="1">#REF!</definedName>
    <definedName name="SAPPORO.B" localSheetId="0">#REF!</definedName>
    <definedName name="SAPPORO.B" localSheetId="3">#REF!</definedName>
    <definedName name="SAPPORO.B">#REF!</definedName>
    <definedName name="SAPPORO.C" localSheetId="1">#REF!</definedName>
    <definedName name="SAPPORO.C" localSheetId="0">#REF!</definedName>
    <definedName name="SAPPORO.C" localSheetId="3">#REF!</definedName>
    <definedName name="SAPPORO.C">#REF!</definedName>
    <definedName name="SEOUL" localSheetId="1">#REF!</definedName>
    <definedName name="SEOUL" localSheetId="0">#REF!</definedName>
    <definedName name="SEOUL" localSheetId="3">#REF!</definedName>
    <definedName name="SEOUL">#REF!</definedName>
    <definedName name="SimpleTeam" localSheetId="1">#REF!</definedName>
    <definedName name="SimpleTeam" localSheetId="0">#REF!</definedName>
    <definedName name="SimpleTeam" localSheetId="3">#REF!</definedName>
    <definedName name="SimpleTeam">#REF!</definedName>
    <definedName name="Start" localSheetId="1">#REF!</definedName>
    <definedName name="Start" localSheetId="0">#REF!</definedName>
    <definedName name="Start" localSheetId="3">#REF!</definedName>
    <definedName name="Start">#REF!</definedName>
    <definedName name="TEAM" localSheetId="2">[2]List!$D$3:$D$22</definedName>
    <definedName name="TEAM">[3]List!$D$3:$D$22</definedName>
    <definedName name="TEAM_HeadC" localSheetId="2">[2]List!$D$3:$E$22</definedName>
    <definedName name="TEAM_HeadC">[3]List!$D$3:$E$22</definedName>
    <definedName name="Time" localSheetId="1">#REF!</definedName>
    <definedName name="Time" localSheetId="0">#REF!</definedName>
    <definedName name="Time" localSheetId="3">#REF!</definedName>
    <definedName name="Time">#REF!</definedName>
    <definedName name="TOMAKOMAI" localSheetId="1">#REF!</definedName>
    <definedName name="TOMAKOMAI" localSheetId="0">#REF!</definedName>
    <definedName name="TOMAKOMAI" localSheetId="3">#REF!</definedName>
    <definedName name="TOMAKOMAI">#REF!</definedName>
    <definedName name="Visitor" localSheetId="1">'GameSheet(15min.)'!$A$39:$A$66</definedName>
    <definedName name="Visitor" localSheetId="0">'GameSheet(20min.)'!$A$39:$A$66</definedName>
    <definedName name="Visitor" localSheetId="3">HandWriting!$A$39:$A$66</definedName>
    <definedName name="Visitor">#REF!</definedName>
    <definedName name="YesNo" localSheetId="1">#REF!</definedName>
    <definedName name="YesNo" localSheetId="0">#REF!</definedName>
    <definedName name="YesNo" localSheetId="3">#REF!</definedName>
    <definedName name="YesNo">#REF!</definedName>
    <definedName name="YN" localSheetId="1">#REF!</definedName>
    <definedName name="YN" localSheetId="0">#REF!</definedName>
    <definedName name="YN" localSheetId="3">#REF!</definedName>
    <definedName name="YN">#REF!</definedName>
    <definedName name="略Code" localSheetId="1">#REF!</definedName>
    <definedName name="略Code" localSheetId="0">#REF!</definedName>
    <definedName name="略Code" localSheetId="3">#REF!</definedName>
    <definedName name="略Code" localSheetId="2">[4]GameMember!#REF!</definedName>
    <definedName name="略Cod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36"/>
  <c r="G66"/>
  <c r="M65"/>
  <c r="G65"/>
  <c r="M64"/>
  <c r="G64"/>
  <c r="M63"/>
  <c r="G63"/>
  <c r="M62"/>
  <c r="G62"/>
  <c r="M61"/>
  <c r="G61"/>
  <c r="M60"/>
  <c r="G60"/>
  <c r="M59"/>
  <c r="G59"/>
  <c r="M58"/>
  <c r="G58"/>
  <c r="M57"/>
  <c r="G57"/>
  <c r="M56"/>
  <c r="G56"/>
  <c r="M55"/>
  <c r="G55"/>
  <c r="M54"/>
  <c r="G54"/>
  <c r="M53"/>
  <c r="G53"/>
  <c r="M52"/>
  <c r="G52"/>
  <c r="M51"/>
  <c r="G51"/>
  <c r="M50"/>
  <c r="G50"/>
  <c r="M49"/>
  <c r="G49"/>
  <c r="M48"/>
  <c r="G48"/>
  <c r="M47"/>
  <c r="G47"/>
  <c r="M46"/>
  <c r="G46"/>
  <c r="M45"/>
  <c r="G45"/>
  <c r="M44"/>
  <c r="G44"/>
  <c r="M43"/>
  <c r="G43"/>
  <c r="M42"/>
  <c r="G42"/>
  <c r="M41"/>
  <c r="G41"/>
  <c r="M40"/>
  <c r="G40"/>
  <c r="M39"/>
  <c r="G39"/>
  <c r="C36"/>
  <c r="M35"/>
  <c r="G35"/>
  <c r="M34"/>
  <c r="G34"/>
  <c r="M33"/>
  <c r="G33"/>
  <c r="M32"/>
  <c r="G32"/>
  <c r="M31"/>
  <c r="G31"/>
  <c r="M30"/>
  <c r="G30"/>
  <c r="M29"/>
  <c r="G29"/>
  <c r="M28"/>
  <c r="G28"/>
  <c r="M27"/>
  <c r="G27"/>
  <c r="M26"/>
  <c r="G26"/>
  <c r="M25"/>
  <c r="G25"/>
  <c r="M24"/>
  <c r="G24"/>
  <c r="M23"/>
  <c r="G23"/>
  <c r="M22"/>
  <c r="G22"/>
  <c r="M21"/>
  <c r="G21"/>
  <c r="M20"/>
  <c r="G20"/>
  <c r="M19"/>
  <c r="G19"/>
  <c r="AK18"/>
  <c r="AE18"/>
  <c r="AC18"/>
  <c r="AA18"/>
  <c r="M18"/>
  <c r="G18"/>
  <c r="M17"/>
  <c r="G17"/>
  <c r="AK16"/>
  <c r="AE16"/>
  <c r="AC16"/>
  <c r="AA16"/>
  <c r="M16"/>
  <c r="G16"/>
  <c r="M15"/>
  <c r="G15"/>
  <c r="M14"/>
  <c r="G14"/>
  <c r="M13"/>
  <c r="G13"/>
  <c r="M12"/>
  <c r="G12"/>
  <c r="M11"/>
  <c r="G11"/>
  <c r="AE10"/>
  <c r="AC10"/>
  <c r="AA10"/>
  <c r="M10"/>
  <c r="G10"/>
  <c r="M9"/>
  <c r="G9"/>
  <c r="AE8"/>
  <c r="AC8"/>
  <c r="AA8"/>
  <c r="AG18" s="1"/>
  <c r="M8"/>
  <c r="G8"/>
  <c r="C5"/>
  <c r="AA27" i="33"/>
  <c r="AC27"/>
  <c r="AE27"/>
  <c r="AG27"/>
  <c r="AI27"/>
  <c r="AK27"/>
  <c r="AG8" i="36" l="1"/>
  <c r="AG12"/>
  <c r="AG10"/>
  <c r="AG14"/>
  <c r="AG16"/>
  <c r="G16" i="35"/>
  <c r="AI8" i="36" l="1"/>
  <c r="AK8" s="1"/>
  <c r="AI16"/>
  <c r="AI10"/>
  <c r="AK10" s="1"/>
  <c r="AI18"/>
  <c r="AI12"/>
  <c r="AI14"/>
  <c r="AK14" s="1"/>
  <c r="AK12"/>
  <c r="G47" i="33"/>
  <c r="G48"/>
  <c r="T66" i="34" l="1"/>
  <c r="M66" i="35" l="1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5"/>
  <c r="G14"/>
  <c r="G13"/>
  <c r="G12"/>
  <c r="G11"/>
  <c r="G10"/>
  <c r="G9"/>
  <c r="G8"/>
  <c r="C36"/>
  <c r="AK27"/>
  <c r="AI27"/>
  <c r="AG27"/>
  <c r="AE27"/>
  <c r="AC27"/>
  <c r="AA27"/>
  <c r="AK18"/>
  <c r="AE18"/>
  <c r="AC18"/>
  <c r="AA18"/>
  <c r="AK16"/>
  <c r="AE16"/>
  <c r="AC16"/>
  <c r="AA16"/>
  <c r="AE10"/>
  <c r="AC10"/>
  <c r="AA10"/>
  <c r="AE8"/>
  <c r="AC8"/>
  <c r="AA8"/>
  <c r="C5"/>
  <c r="AG18" l="1"/>
  <c r="AG8"/>
  <c r="AG10"/>
  <c r="AI8" s="1"/>
  <c r="AK8" s="1"/>
  <c r="AG14"/>
  <c r="AG16"/>
  <c r="AG12"/>
  <c r="M66" i="33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AI18" i="35" l="1"/>
  <c r="AI16"/>
  <c r="AI10"/>
  <c r="AK10" s="1"/>
  <c r="AI14"/>
  <c r="AK14" s="1"/>
  <c r="AI12"/>
  <c r="AK12" s="1"/>
  <c r="A362" i="25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 l="1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1"/>
  <c r="A152"/>
  <c r="A147"/>
  <c r="A148"/>
  <c r="A149"/>
  <c r="A150"/>
  <c r="A119"/>
  <c r="A120"/>
  <c r="A121"/>
  <c r="A122"/>
  <c r="A86"/>
  <c r="A87"/>
  <c r="A88"/>
  <c r="A89"/>
  <c r="A90"/>
  <c r="A91"/>
  <c r="A62"/>
  <c r="A57"/>
  <c r="A58"/>
  <c r="A59"/>
  <c r="A60"/>
  <c r="A61"/>
  <c r="A32"/>
  <c r="A29"/>
  <c r="G39" i="33" l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6"/>
  <c r="G45"/>
  <c r="G44"/>
  <c r="G43"/>
  <c r="G42"/>
  <c r="G41"/>
  <c r="G4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A118" i="25"/>
  <c r="A85"/>
  <c r="A31"/>
  <c r="A30"/>
  <c r="C6" i="24"/>
  <c r="A41" i="36" s="1"/>
  <c r="D6" i="24"/>
  <c r="E6"/>
  <c r="B41" i="36" s="1"/>
  <c r="F6" i="24"/>
  <c r="E41" i="36" s="1"/>
  <c r="C27" i="24"/>
  <c r="A62" i="36" s="1"/>
  <c r="D27" i="24"/>
  <c r="E27"/>
  <c r="B62" i="36" s="1"/>
  <c r="F27" i="24"/>
  <c r="E62" i="36" s="1"/>
  <c r="C28" i="24"/>
  <c r="A63" i="36" s="1"/>
  <c r="D28" i="24"/>
  <c r="E28"/>
  <c r="B63" i="36" s="1"/>
  <c r="F28" i="24"/>
  <c r="E63" i="36" s="1"/>
  <c r="C29" i="24"/>
  <c r="A64" i="36" s="1"/>
  <c r="D29" i="24"/>
  <c r="E29"/>
  <c r="B64" i="36" s="1"/>
  <c r="F29" i="24"/>
  <c r="E64" i="36" s="1"/>
  <c r="C30" i="24"/>
  <c r="A65" i="36" s="1"/>
  <c r="D30" i="24"/>
  <c r="E30"/>
  <c r="B65" i="36" s="1"/>
  <c r="F30" i="24"/>
  <c r="E65" i="36" s="1"/>
  <c r="C31" i="24"/>
  <c r="A66" i="36" s="1"/>
  <c r="D31" i="24"/>
  <c r="E31"/>
  <c r="B66" i="36" s="1"/>
  <c r="F31" i="24"/>
  <c r="E66" i="36" s="1"/>
  <c r="C6" i="23"/>
  <c r="A10" i="36" s="1"/>
  <c r="D6" i="23"/>
  <c r="E6"/>
  <c r="B10" i="36" s="1"/>
  <c r="F6" i="23"/>
  <c r="C27"/>
  <c r="A31" i="36" s="1"/>
  <c r="D27" i="23"/>
  <c r="E27"/>
  <c r="B31" i="36" s="1"/>
  <c r="F27" i="23"/>
  <c r="C28"/>
  <c r="A32" i="36" s="1"/>
  <c r="D28" i="23"/>
  <c r="E28"/>
  <c r="B32" i="36" s="1"/>
  <c r="F28" i="23"/>
  <c r="C29"/>
  <c r="A33" i="36" s="1"/>
  <c r="D29" i="23"/>
  <c r="E29"/>
  <c r="B33" i="36" s="1"/>
  <c r="F29" i="23"/>
  <c r="C30"/>
  <c r="A34" i="36" s="1"/>
  <c r="D30" i="23"/>
  <c r="E30"/>
  <c r="B34" i="36" s="1"/>
  <c r="F30" i="23"/>
  <c r="C31"/>
  <c r="A35" i="36" s="1"/>
  <c r="D31" i="23"/>
  <c r="E31"/>
  <c r="B35" i="36" s="1"/>
  <c r="F31" i="23"/>
  <c r="A146" i="25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23"/>
  <c r="A22"/>
  <c r="A21"/>
  <c r="A20"/>
  <c r="A18"/>
  <c r="A17"/>
  <c r="A16"/>
  <c r="A15"/>
  <c r="A14"/>
  <c r="A12"/>
  <c r="A3"/>
  <c r="AE18" i="33"/>
  <c r="AC18"/>
  <c r="A28" i="25"/>
  <c r="A27"/>
  <c r="A26"/>
  <c r="A25"/>
  <c r="A24"/>
  <c r="A19"/>
  <c r="A13"/>
  <c r="A11"/>
  <c r="A10"/>
  <c r="A9"/>
  <c r="A8"/>
  <c r="A7"/>
  <c r="A6"/>
  <c r="A5"/>
  <c r="F4" i="23" s="1"/>
  <c r="A4" i="25"/>
  <c r="AE16" i="33"/>
  <c r="AA18"/>
  <c r="AC16"/>
  <c r="AA16"/>
  <c r="AE10"/>
  <c r="AE8"/>
  <c r="AC10"/>
  <c r="AC8"/>
  <c r="AA10"/>
  <c r="AA8"/>
  <c r="D2" i="24"/>
  <c r="AD45" i="36" s="1"/>
  <c r="D2" i="23"/>
  <c r="AD44" i="36" s="1"/>
  <c r="C5" i="33"/>
  <c r="AK16"/>
  <c r="AK18"/>
  <c r="C36"/>
  <c r="E8" i="36" l="1"/>
  <c r="C8"/>
  <c r="C5" i="24"/>
  <c r="A40" i="36" s="1"/>
  <c r="E5" i="24"/>
  <c r="B40" i="36" s="1"/>
  <c r="C7" i="24"/>
  <c r="A42" i="36" s="1"/>
  <c r="E7" i="24"/>
  <c r="B42" i="36" s="1"/>
  <c r="C8" i="24"/>
  <c r="A43" i="36" s="1"/>
  <c r="E8" i="24"/>
  <c r="B43" i="36" s="1"/>
  <c r="C9" i="24"/>
  <c r="A44" i="36" s="1"/>
  <c r="E9" i="24"/>
  <c r="B44" i="36" s="1"/>
  <c r="C10" i="24"/>
  <c r="A45" i="36" s="1"/>
  <c r="E10" i="24"/>
  <c r="B45" i="36" s="1"/>
  <c r="C11" i="24"/>
  <c r="A46" i="36" s="1"/>
  <c r="E11" i="24"/>
  <c r="B46" i="36" s="1"/>
  <c r="C12" i="24"/>
  <c r="A47" i="36" s="1"/>
  <c r="E12" i="24"/>
  <c r="B47" i="36" s="1"/>
  <c r="C13" i="24"/>
  <c r="A48" i="36" s="1"/>
  <c r="E13" i="24"/>
  <c r="B48" i="36" s="1"/>
  <c r="C14" i="24"/>
  <c r="A49" i="36" s="1"/>
  <c r="E14" i="24"/>
  <c r="B49" i="36" s="1"/>
  <c r="C15" i="24"/>
  <c r="A50" i="36" s="1"/>
  <c r="E15" i="24"/>
  <c r="B50" i="36" s="1"/>
  <c r="C16" i="24"/>
  <c r="A51" i="36" s="1"/>
  <c r="E16" i="24"/>
  <c r="B51" i="36" s="1"/>
  <c r="C17" i="24"/>
  <c r="A52" i="36" s="1"/>
  <c r="E17" i="24"/>
  <c r="B52" i="36" s="1"/>
  <c r="C18" i="24"/>
  <c r="A53" i="36" s="1"/>
  <c r="E18" i="24"/>
  <c r="B53" i="36" s="1"/>
  <c r="C19" i="24"/>
  <c r="A54" i="36" s="1"/>
  <c r="E19" i="24"/>
  <c r="B54" i="36" s="1"/>
  <c r="C20" i="24"/>
  <c r="A55" i="36" s="1"/>
  <c r="E20" i="24"/>
  <c r="B55" i="36" s="1"/>
  <c r="C21" i="24"/>
  <c r="A56" i="36" s="1"/>
  <c r="E21" i="24"/>
  <c r="B56" i="36" s="1"/>
  <c r="C22" i="24"/>
  <c r="A57" i="36" s="1"/>
  <c r="E22" i="24"/>
  <c r="B57" i="36" s="1"/>
  <c r="C23" i="24"/>
  <c r="A58" i="36" s="1"/>
  <c r="E23" i="24"/>
  <c r="B58" i="36" s="1"/>
  <c r="C24" i="24"/>
  <c r="A59" i="36" s="1"/>
  <c r="E24" i="24"/>
  <c r="B59" i="36" s="1"/>
  <c r="C25" i="24"/>
  <c r="A60" i="36" s="1"/>
  <c r="E25" i="24"/>
  <c r="B60" i="36" s="1"/>
  <c r="C26" i="24"/>
  <c r="A61" i="36" s="1"/>
  <c r="E26" i="24"/>
  <c r="B61" i="36" s="1"/>
  <c r="F4" i="24"/>
  <c r="E39" i="36" s="1"/>
  <c r="D4" i="24"/>
  <c r="C5" i="23"/>
  <c r="A9" i="36" s="1"/>
  <c r="E5" i="23"/>
  <c r="B9" i="36" s="1"/>
  <c r="C7" i="23"/>
  <c r="A11" i="36" s="1"/>
  <c r="E7" i="23"/>
  <c r="B11" i="36" s="1"/>
  <c r="C8" i="23"/>
  <c r="A12" i="36" s="1"/>
  <c r="E8" i="23"/>
  <c r="B12" i="36" s="1"/>
  <c r="C9" i="23"/>
  <c r="A13" i="36" s="1"/>
  <c r="E9" i="23"/>
  <c r="B13" i="36" s="1"/>
  <c r="C10" i="23"/>
  <c r="A14" i="36" s="1"/>
  <c r="E10" i="23"/>
  <c r="B14" i="36" s="1"/>
  <c r="C11" i="23"/>
  <c r="A15" i="36" s="1"/>
  <c r="E11" i="23"/>
  <c r="B15" i="36" s="1"/>
  <c r="C12" i="23"/>
  <c r="A16" i="36" s="1"/>
  <c r="E12" i="23"/>
  <c r="B16" i="36" s="1"/>
  <c r="C13" i="23"/>
  <c r="A17" i="36" s="1"/>
  <c r="E13" i="23"/>
  <c r="B17" i="36" s="1"/>
  <c r="C14" i="23"/>
  <c r="A18" i="36" s="1"/>
  <c r="E14" i="23"/>
  <c r="B18" i="36" s="1"/>
  <c r="C15" i="23"/>
  <c r="A19" i="36" s="1"/>
  <c r="E15" i="23"/>
  <c r="B19" i="36" s="1"/>
  <c r="C16" i="23"/>
  <c r="A20" i="36" s="1"/>
  <c r="E16" i="23"/>
  <c r="B20" i="36" s="1"/>
  <c r="C17" i="23"/>
  <c r="A21" i="36" s="1"/>
  <c r="E17" i="23"/>
  <c r="B21" i="36" s="1"/>
  <c r="C18" i="23"/>
  <c r="A22" i="36" s="1"/>
  <c r="E18" i="23"/>
  <c r="B22" i="36" s="1"/>
  <c r="C19" i="23"/>
  <c r="A23" i="36" s="1"/>
  <c r="E19" i="23"/>
  <c r="B23" i="36" s="1"/>
  <c r="C20" i="23"/>
  <c r="A24" i="36" s="1"/>
  <c r="E20" i="23"/>
  <c r="B24" i="36" s="1"/>
  <c r="C21" i="23"/>
  <c r="A25" i="36" s="1"/>
  <c r="E21" i="23"/>
  <c r="B25" i="36" s="1"/>
  <c r="C22" i="23"/>
  <c r="A26" i="36" s="1"/>
  <c r="E22" i="23"/>
  <c r="B26" i="36" s="1"/>
  <c r="C23" i="23"/>
  <c r="A27" i="36" s="1"/>
  <c r="E23" i="23"/>
  <c r="B27" i="36" s="1"/>
  <c r="C24" i="23"/>
  <c r="A28" i="36" s="1"/>
  <c r="E24" i="23"/>
  <c r="B28" i="36" s="1"/>
  <c r="C25" i="23"/>
  <c r="A29" i="36" s="1"/>
  <c r="E25" i="23"/>
  <c r="B29" i="36" s="1"/>
  <c r="D5" i="24"/>
  <c r="F5"/>
  <c r="E40" i="36" s="1"/>
  <c r="D7" i="24"/>
  <c r="F7"/>
  <c r="E42" i="36" s="1"/>
  <c r="D8" i="24"/>
  <c r="F8"/>
  <c r="E43" i="36" s="1"/>
  <c r="D9" i="24"/>
  <c r="F9"/>
  <c r="E44" i="36" s="1"/>
  <c r="D10" i="24"/>
  <c r="F10"/>
  <c r="E45" i="36" s="1"/>
  <c r="D11" i="24"/>
  <c r="F11"/>
  <c r="E46" i="36" s="1"/>
  <c r="D12" i="24"/>
  <c r="F12"/>
  <c r="E47" i="36" s="1"/>
  <c r="D13" i="24"/>
  <c r="F13"/>
  <c r="E48" i="36" s="1"/>
  <c r="D14" i="24"/>
  <c r="F14"/>
  <c r="E49" i="36" s="1"/>
  <c r="D15" i="24"/>
  <c r="F15"/>
  <c r="E50" i="36" s="1"/>
  <c r="D16" i="24"/>
  <c r="F16"/>
  <c r="E51" i="36" s="1"/>
  <c r="D17" i="24"/>
  <c r="F17"/>
  <c r="E52" i="36" s="1"/>
  <c r="D18" i="24"/>
  <c r="F18"/>
  <c r="E53" i="36" s="1"/>
  <c r="D19" i="24"/>
  <c r="F19"/>
  <c r="E54" i="36" s="1"/>
  <c r="D20" i="24"/>
  <c r="F20"/>
  <c r="E55" i="36" s="1"/>
  <c r="D21" i="24"/>
  <c r="F21"/>
  <c r="E56" i="36" s="1"/>
  <c r="D22" i="24"/>
  <c r="F22"/>
  <c r="E57" i="36" s="1"/>
  <c r="D23" i="24"/>
  <c r="F23"/>
  <c r="E58" i="36" s="1"/>
  <c r="D24" i="24"/>
  <c r="F24"/>
  <c r="E59" i="36" s="1"/>
  <c r="D25" i="24"/>
  <c r="F25"/>
  <c r="E60" i="36" s="1"/>
  <c r="D26" i="24"/>
  <c r="F26"/>
  <c r="E61" i="36" s="1"/>
  <c r="E4" i="24"/>
  <c r="B39" i="36" s="1"/>
  <c r="C4" i="24"/>
  <c r="A39" i="36" s="1"/>
  <c r="D5" i="23"/>
  <c r="F5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E20" i="36" s="1"/>
  <c r="D17" i="23"/>
  <c r="F17"/>
  <c r="D18"/>
  <c r="F18"/>
  <c r="D19"/>
  <c r="F19"/>
  <c r="D20"/>
  <c r="F20"/>
  <c r="D21"/>
  <c r="F21"/>
  <c r="D22"/>
  <c r="F22"/>
  <c r="D23"/>
  <c r="F23"/>
  <c r="D24"/>
  <c r="F24"/>
  <c r="E28" i="35" s="1"/>
  <c r="D25" i="23"/>
  <c r="F25"/>
  <c r="C29" i="35" s="1"/>
  <c r="D26" i="23"/>
  <c r="E26"/>
  <c r="B30" i="36" s="1"/>
  <c r="C35"/>
  <c r="E35"/>
  <c r="C34"/>
  <c r="E34"/>
  <c r="C33"/>
  <c r="E33"/>
  <c r="C32"/>
  <c r="E32"/>
  <c r="C31"/>
  <c r="E31"/>
  <c r="F26" i="23"/>
  <c r="C26"/>
  <c r="A30" i="36" s="1"/>
  <c r="C10"/>
  <c r="E10"/>
  <c r="AD45" i="33"/>
  <c r="AD45" i="35"/>
  <c r="E35" i="33"/>
  <c r="C35" i="35"/>
  <c r="E35"/>
  <c r="C34" i="33"/>
  <c r="C34" i="35"/>
  <c r="E34"/>
  <c r="C33" i="33"/>
  <c r="C33" i="35"/>
  <c r="E33"/>
  <c r="C32" i="33"/>
  <c r="C32" i="35"/>
  <c r="E32"/>
  <c r="C31" i="33"/>
  <c r="C31" i="35"/>
  <c r="E31"/>
  <c r="C30" i="33"/>
  <c r="C30" i="35"/>
  <c r="E30"/>
  <c r="C28" i="33"/>
  <c r="C27" i="35"/>
  <c r="E26" i="33"/>
  <c r="E26" i="35"/>
  <c r="C25" i="33"/>
  <c r="C25" i="35"/>
  <c r="E25"/>
  <c r="E24" i="33"/>
  <c r="C24" i="35"/>
  <c r="E24"/>
  <c r="C23" i="33"/>
  <c r="C23" i="35"/>
  <c r="E23"/>
  <c r="E22" i="33"/>
  <c r="C22" i="35"/>
  <c r="E22"/>
  <c r="C21" i="33"/>
  <c r="C21" i="35"/>
  <c r="E21"/>
  <c r="E20" i="33"/>
  <c r="E20" i="35"/>
  <c r="E19" i="33"/>
  <c r="E19" i="35"/>
  <c r="C19"/>
  <c r="C18" i="33"/>
  <c r="E18" i="35"/>
  <c r="C18"/>
  <c r="E17" i="33"/>
  <c r="E17" i="35"/>
  <c r="C17"/>
  <c r="E16" i="33"/>
  <c r="E16" i="35"/>
  <c r="C16"/>
  <c r="E15" i="33"/>
  <c r="E15" i="35"/>
  <c r="C15"/>
  <c r="C14" i="33"/>
  <c r="E14" i="35"/>
  <c r="C14"/>
  <c r="C13" i="33"/>
  <c r="E13" i="35"/>
  <c r="C13"/>
  <c r="E12" i="33"/>
  <c r="E12" i="35"/>
  <c r="C12"/>
  <c r="E10" i="33"/>
  <c r="C10" i="35"/>
  <c r="E10"/>
  <c r="C9" i="33"/>
  <c r="C9" i="35"/>
  <c r="E9"/>
  <c r="A39" i="33"/>
  <c r="A39" i="35"/>
  <c r="B39" i="33"/>
  <c r="B39" i="35"/>
  <c r="E66" i="33"/>
  <c r="E66" i="35"/>
  <c r="E65" i="33"/>
  <c r="E65" i="35"/>
  <c r="E64" i="33"/>
  <c r="E64" i="35"/>
  <c r="E63" i="33"/>
  <c r="E63" i="35"/>
  <c r="E62" i="33"/>
  <c r="E62" i="35"/>
  <c r="E61" i="33"/>
  <c r="E61" i="35"/>
  <c r="E60" i="33"/>
  <c r="E60" i="35"/>
  <c r="E59" i="33"/>
  <c r="E59" i="35"/>
  <c r="E58" i="33"/>
  <c r="E58" i="35"/>
  <c r="E57" i="33"/>
  <c r="E57" i="35"/>
  <c r="E56" i="33"/>
  <c r="E56" i="35"/>
  <c r="E55" i="33"/>
  <c r="E55" i="35"/>
  <c r="E54" i="33"/>
  <c r="E54" i="35"/>
  <c r="E53" i="33"/>
  <c r="E53" i="35"/>
  <c r="E52" i="33"/>
  <c r="E52" i="35"/>
  <c r="E51" i="33"/>
  <c r="E51" i="35"/>
  <c r="E50" i="33"/>
  <c r="E50" i="35"/>
  <c r="E49" i="33"/>
  <c r="E49" i="35"/>
  <c r="E48" i="33"/>
  <c r="E48" i="35"/>
  <c r="E47" i="33"/>
  <c r="E47" i="35"/>
  <c r="E46" i="33"/>
  <c r="E46" i="35"/>
  <c r="E45" i="33"/>
  <c r="E45" i="35"/>
  <c r="E44" i="33"/>
  <c r="E44" i="35"/>
  <c r="E43" i="33"/>
  <c r="E43" i="35"/>
  <c r="E42" i="33"/>
  <c r="E42" i="35"/>
  <c r="E41" i="33"/>
  <c r="E41" i="35"/>
  <c r="E40" i="33"/>
  <c r="E40" i="35"/>
  <c r="B35" i="33"/>
  <c r="B35" i="35"/>
  <c r="A35" i="33"/>
  <c r="A35" i="35"/>
  <c r="B34" i="33"/>
  <c r="B34" i="35"/>
  <c r="A34" i="33"/>
  <c r="A34" i="35"/>
  <c r="B33" i="33"/>
  <c r="B33" i="35"/>
  <c r="A33" i="33"/>
  <c r="A33" i="35"/>
  <c r="B32" i="33"/>
  <c r="B32" i="35"/>
  <c r="A32" i="33"/>
  <c r="A32" i="35"/>
  <c r="B31" i="33"/>
  <c r="B31" i="35"/>
  <c r="A31" i="33"/>
  <c r="A31" i="35"/>
  <c r="B30" i="33"/>
  <c r="B30" i="35"/>
  <c r="A30" i="33"/>
  <c r="A30" i="35"/>
  <c r="B29" i="33"/>
  <c r="B29" i="35"/>
  <c r="A29" i="33"/>
  <c r="A29" i="35"/>
  <c r="B28" i="33"/>
  <c r="B28" i="35"/>
  <c r="A28" i="33"/>
  <c r="A28" i="35"/>
  <c r="B27" i="33"/>
  <c r="B27" i="35"/>
  <c r="A27" i="33"/>
  <c r="A27" i="35"/>
  <c r="B26" i="33"/>
  <c r="B26" i="35"/>
  <c r="A26" i="33"/>
  <c r="A26" i="35"/>
  <c r="B25" i="33"/>
  <c r="B25" i="35"/>
  <c r="A25" i="33"/>
  <c r="A25" i="35"/>
  <c r="B24" i="33"/>
  <c r="B24" i="35"/>
  <c r="A24" i="33"/>
  <c r="A24" i="35"/>
  <c r="B23" i="33"/>
  <c r="B23" i="35"/>
  <c r="A23" i="33"/>
  <c r="A23" i="35"/>
  <c r="B22" i="33"/>
  <c r="B22" i="35"/>
  <c r="A22" i="33"/>
  <c r="A22" i="35"/>
  <c r="B21" i="33"/>
  <c r="B21" i="35"/>
  <c r="A21" i="33"/>
  <c r="A21" i="35"/>
  <c r="B20" i="33"/>
  <c r="B20" i="35"/>
  <c r="A20" i="33"/>
  <c r="A20" i="35"/>
  <c r="B19" i="33"/>
  <c r="B19" i="35"/>
  <c r="A19" i="33"/>
  <c r="A19" i="35"/>
  <c r="B18" i="33"/>
  <c r="B18" i="35"/>
  <c r="A18" i="33"/>
  <c r="A18" i="35"/>
  <c r="B17" i="33"/>
  <c r="B17" i="35"/>
  <c r="A17" i="33"/>
  <c r="A17" i="35"/>
  <c r="B16" i="33"/>
  <c r="B16" i="35"/>
  <c r="A16" i="33"/>
  <c r="A16" i="35"/>
  <c r="B15" i="33"/>
  <c r="B15" i="35"/>
  <c r="A15" i="33"/>
  <c r="A15" i="35"/>
  <c r="B14" i="33"/>
  <c r="B14" i="35"/>
  <c r="A14" i="33"/>
  <c r="A14" i="35"/>
  <c r="B13" i="33"/>
  <c r="B13" i="35"/>
  <c r="A13" i="33"/>
  <c r="A13" i="35"/>
  <c r="B12" i="33"/>
  <c r="B12" i="35"/>
  <c r="A12" i="33"/>
  <c r="A12" i="35"/>
  <c r="B10" i="33"/>
  <c r="B10" i="35"/>
  <c r="A10" i="33"/>
  <c r="A10" i="35"/>
  <c r="B9" i="33"/>
  <c r="B9" i="35"/>
  <c r="A9" i="33"/>
  <c r="A9" i="35"/>
  <c r="E39" i="33"/>
  <c r="E39" i="35"/>
  <c r="B66" i="33"/>
  <c r="B66" i="35"/>
  <c r="A66" i="33"/>
  <c r="A66" i="35"/>
  <c r="B65" i="33"/>
  <c r="B65" i="35"/>
  <c r="A65" i="33"/>
  <c r="A65" i="35"/>
  <c r="B64" i="33"/>
  <c r="B64" i="35"/>
  <c r="A64" i="33"/>
  <c r="A64" i="35"/>
  <c r="B63" i="33"/>
  <c r="B63" i="35"/>
  <c r="A63" i="33"/>
  <c r="A63" i="35"/>
  <c r="B62" i="33"/>
  <c r="B62" i="35"/>
  <c r="A62" i="33"/>
  <c r="A62" i="35"/>
  <c r="B61" i="33"/>
  <c r="B61" i="35"/>
  <c r="A61" i="33"/>
  <c r="A61" i="35"/>
  <c r="B60" i="33"/>
  <c r="B60" i="35"/>
  <c r="A60" i="33"/>
  <c r="A60" i="35"/>
  <c r="B59" i="33"/>
  <c r="B59" i="35"/>
  <c r="A59" i="33"/>
  <c r="A59" i="35"/>
  <c r="B58" i="33"/>
  <c r="B58" i="35"/>
  <c r="A58" i="33"/>
  <c r="A58" i="35"/>
  <c r="B57" i="33"/>
  <c r="B57" i="35"/>
  <c r="A57" i="33"/>
  <c r="A57" i="35"/>
  <c r="B56" i="33"/>
  <c r="B56" i="35"/>
  <c r="A56" i="33"/>
  <c r="A56" i="35"/>
  <c r="B55" i="33"/>
  <c r="B55" i="35"/>
  <c r="A55" i="33"/>
  <c r="A55" i="35"/>
  <c r="B54" i="33"/>
  <c r="B54" i="35"/>
  <c r="A54" i="33"/>
  <c r="A54" i="35"/>
  <c r="B53" i="33"/>
  <c r="B53" i="35"/>
  <c r="A53" i="33"/>
  <c r="A53" i="35"/>
  <c r="B52" i="33"/>
  <c r="B52" i="35"/>
  <c r="A52" i="33"/>
  <c r="A52" i="35"/>
  <c r="B51" i="33"/>
  <c r="B51" i="35"/>
  <c r="A51" i="33"/>
  <c r="A51" i="35"/>
  <c r="B50" i="33"/>
  <c r="B50" i="35"/>
  <c r="A50" i="33"/>
  <c r="A50" i="35"/>
  <c r="B49" i="33"/>
  <c r="B49" i="35"/>
  <c r="A49" i="33"/>
  <c r="A49" i="35"/>
  <c r="B48" i="33"/>
  <c r="B48" i="35"/>
  <c r="A48" i="33"/>
  <c r="A48" i="35"/>
  <c r="B47" i="33"/>
  <c r="B47" i="35"/>
  <c r="A47" i="33"/>
  <c r="A47" i="35"/>
  <c r="B46" i="33"/>
  <c r="B46" i="35"/>
  <c r="A46" i="33"/>
  <c r="A46" i="35"/>
  <c r="B45" i="33"/>
  <c r="B45" i="35"/>
  <c r="A45" i="33"/>
  <c r="A45" i="35"/>
  <c r="B44" i="33"/>
  <c r="B44" i="35"/>
  <c r="A44" i="33"/>
  <c r="A44" i="35"/>
  <c r="B43" i="33"/>
  <c r="B43" i="35"/>
  <c r="A43" i="33"/>
  <c r="A43" i="35"/>
  <c r="B42" i="33"/>
  <c r="B42" i="35"/>
  <c r="A42" i="33"/>
  <c r="A42" i="35"/>
  <c r="B41" i="33"/>
  <c r="B41" i="35"/>
  <c r="A41" i="33"/>
  <c r="A41" i="35"/>
  <c r="B40" i="33"/>
  <c r="B40" i="35"/>
  <c r="A40" i="33"/>
  <c r="A40" i="35"/>
  <c r="E8"/>
  <c r="C8"/>
  <c r="B11" i="33"/>
  <c r="B11" i="35"/>
  <c r="A11" i="33"/>
  <c r="A11" i="35"/>
  <c r="E11" i="33"/>
  <c r="E11" i="35"/>
  <c r="C11"/>
  <c r="AD44" i="33"/>
  <c r="AD44" i="35"/>
  <c r="C12" i="33"/>
  <c r="C11"/>
  <c r="E33"/>
  <c r="E31"/>
  <c r="C19"/>
  <c r="E9"/>
  <c r="C35"/>
  <c r="E8"/>
  <c r="C8"/>
  <c r="E4" i="23"/>
  <c r="B8" i="36" s="1"/>
  <c r="D4" i="23"/>
  <c r="C4"/>
  <c r="A8" i="36" s="1"/>
  <c r="C16" i="33"/>
  <c r="C15"/>
  <c r="E25"/>
  <c r="E18"/>
  <c r="E23"/>
  <c r="AG16"/>
  <c r="AG10"/>
  <c r="AG14"/>
  <c r="AG8"/>
  <c r="AG12"/>
  <c r="E13"/>
  <c r="E14"/>
  <c r="E28"/>
  <c r="C27"/>
  <c r="C10"/>
  <c r="C17"/>
  <c r="E29"/>
  <c r="E30"/>
  <c r="E21"/>
  <c r="C22"/>
  <c r="E34"/>
  <c r="C24"/>
  <c r="C26"/>
  <c r="E32"/>
  <c r="AG18"/>
  <c r="C29" i="36" l="1"/>
  <c r="E29"/>
  <c r="C28"/>
  <c r="E28"/>
  <c r="C27"/>
  <c r="E27"/>
  <c r="C26"/>
  <c r="E26"/>
  <c r="C25"/>
  <c r="E25"/>
  <c r="C24"/>
  <c r="E24"/>
  <c r="C23"/>
  <c r="E23"/>
  <c r="C22"/>
  <c r="E22"/>
  <c r="C21"/>
  <c r="E21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C9"/>
  <c r="E9"/>
  <c r="C26" i="35"/>
  <c r="E27"/>
  <c r="E27" i="33"/>
  <c r="C28" i="35"/>
  <c r="E29"/>
  <c r="C29" i="33"/>
  <c r="C30" i="36"/>
  <c r="E30"/>
  <c r="AI12" i="33"/>
  <c r="AI16"/>
  <c r="AI18"/>
  <c r="A8"/>
  <c r="A8" i="35"/>
  <c r="B8" i="33"/>
  <c r="B8" i="35"/>
  <c r="AI14" i="33"/>
  <c r="AK12"/>
  <c r="AI10"/>
  <c r="AK10" s="1"/>
  <c r="AI8"/>
  <c r="AK8" s="1"/>
  <c r="AK14"/>
</calcChain>
</file>

<file path=xl/sharedStrings.xml><?xml version="1.0" encoding="utf-8"?>
<sst xmlns="http://schemas.openxmlformats.org/spreadsheetml/2006/main" count="2153" uniqueCount="661">
  <si>
    <t>THR-ST</t>
  </si>
  <si>
    <t>TOO-M</t>
  </si>
  <si>
    <t>TRIP</t>
  </si>
  <si>
    <t>Referee</t>
  </si>
  <si>
    <t>Linesman</t>
  </si>
  <si>
    <t>A</t>
  </si>
  <si>
    <t>B</t>
  </si>
  <si>
    <t>GF:GA</t>
  </si>
  <si>
    <t>:</t>
    <phoneticPr fontId="1"/>
  </si>
  <si>
    <t>OFFICIAL GAME SHEET</t>
  </si>
  <si>
    <t>Event</t>
  </si>
  <si>
    <t>Date</t>
  </si>
  <si>
    <t>Goals</t>
  </si>
  <si>
    <t>No.</t>
  </si>
  <si>
    <t>Pos</t>
  </si>
  <si>
    <t>#</t>
  </si>
  <si>
    <t>Time</t>
  </si>
  <si>
    <t>G</t>
  </si>
  <si>
    <t>A1</t>
  </si>
  <si>
    <t>A2</t>
  </si>
  <si>
    <t>Min</t>
  </si>
  <si>
    <t>Offence</t>
  </si>
  <si>
    <t>Start</t>
  </si>
  <si>
    <t>Game Summary</t>
  </si>
  <si>
    <t>Period</t>
  </si>
  <si>
    <t>GKA2</t>
  </si>
  <si>
    <t>GKB1</t>
  </si>
  <si>
    <t>GKB2</t>
  </si>
  <si>
    <t>GKA</t>
  </si>
  <si>
    <t>GKB</t>
  </si>
  <si>
    <t>Notes:</t>
  </si>
  <si>
    <t>ABUSE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</si>
  <si>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</si>
  <si>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</si>
  <si>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</si>
  <si>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</si>
  <si>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</si>
  <si>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</si>
  <si>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</si>
  <si>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</si>
  <si>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</si>
  <si>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Min.</t>
  </si>
  <si>
    <t>H-BUT</t>
  </si>
  <si>
    <t>HOLD</t>
  </si>
  <si>
    <t>HO-ST</t>
  </si>
  <si>
    <t>INTRF</t>
  </si>
  <si>
    <t>Total</t>
  </si>
  <si>
    <t>KICK</t>
  </si>
  <si>
    <t>KNEE</t>
  </si>
  <si>
    <t>L-BCH</t>
  </si>
  <si>
    <t>MATCH</t>
  </si>
  <si>
    <t>OTHER</t>
  </si>
  <si>
    <t>REFUS</t>
  </si>
  <si>
    <t>No.</t>
    <phoneticPr fontId="1"/>
  </si>
  <si>
    <t>略語の説明</t>
    <rPh sb="0" eb="2">
      <t>リャクゴ</t>
    </rPh>
    <rPh sb="3" eb="5">
      <t>セツメイ</t>
    </rPh>
    <phoneticPr fontId="11"/>
  </si>
  <si>
    <t>大会の名称</t>
    <rPh sb="0" eb="2">
      <t>タイカイ</t>
    </rPh>
    <rPh sb="3" eb="5">
      <t>メイショウ</t>
    </rPh>
    <phoneticPr fontId="11"/>
  </si>
  <si>
    <t>各項目の合計</t>
  </si>
  <si>
    <t>反則内容（反則名の略語）　　※　右記の略語表を参照のこと</t>
    <rPh sb="16" eb="18">
      <t>ウキ</t>
    </rPh>
    <rPh sb="19" eb="21">
      <t>リャクゴ</t>
    </rPh>
    <rPh sb="21" eb="22">
      <t>ヒョウ</t>
    </rPh>
    <rPh sb="23" eb="25">
      <t>サンショウ</t>
    </rPh>
    <phoneticPr fontId="11"/>
  </si>
  <si>
    <t>各ゴールキーパーの滞氷時間の合計</t>
    <rPh sb="0" eb="1">
      <t>カク</t>
    </rPh>
    <rPh sb="14" eb="16">
      <t>ゴウケイ</t>
    </rPh>
    <phoneticPr fontId="11"/>
  </si>
  <si>
    <t>ホームチームの監督（ヘッドコーチ）の氏名</t>
    <rPh sb="18" eb="20">
      <t>シメイ</t>
    </rPh>
    <phoneticPr fontId="11"/>
  </si>
  <si>
    <t>Penalty Bench Attendant:</t>
  </si>
  <si>
    <t>レフェリーの氏名</t>
  </si>
  <si>
    <t>ラインズマンの氏名</t>
  </si>
  <si>
    <t>Pos</t>
    <phoneticPr fontId="1"/>
  </si>
  <si>
    <t>EVENT</t>
    <phoneticPr fontId="11"/>
  </si>
  <si>
    <t>TEAM</t>
    <phoneticPr fontId="11"/>
  </si>
  <si>
    <t>TEAM HeadC</t>
    <phoneticPr fontId="11"/>
  </si>
  <si>
    <t>CA</t>
    <phoneticPr fontId="11"/>
  </si>
  <si>
    <t>MIN</t>
    <phoneticPr fontId="11"/>
  </si>
  <si>
    <t>PENALTY</t>
    <phoneticPr fontId="11"/>
  </si>
  <si>
    <t>GAME_OFFICIAL</t>
    <phoneticPr fontId="11"/>
  </si>
  <si>
    <t>OFF_ICE_OFFICIAL</t>
    <phoneticPr fontId="11"/>
  </si>
  <si>
    <t>PS</t>
    <phoneticPr fontId="11"/>
  </si>
  <si>
    <t>DATE</t>
    <phoneticPr fontId="11"/>
  </si>
  <si>
    <t>札幌,札幌市月寒体育館</t>
    <rPh sb="0" eb="2">
      <t>サッポロ</t>
    </rPh>
    <rPh sb="3" eb="6">
      <t>サッポロシ</t>
    </rPh>
    <rPh sb="6" eb="8">
      <t>ツキサム</t>
    </rPh>
    <rPh sb="8" eb="11">
      <t>タイイクカン</t>
    </rPh>
    <phoneticPr fontId="11"/>
  </si>
  <si>
    <t>-</t>
    <phoneticPr fontId="11"/>
  </si>
  <si>
    <t>神戸,ﾎﾟｰﾄｱｲﾗﾝﾄﾞｽﾎﾟｰﾂｾﾝﾀｰ</t>
    <rPh sb="0" eb="2">
      <t>コウベ</t>
    </rPh>
    <phoneticPr fontId="11"/>
  </si>
  <si>
    <t>長野,ビッグハット</t>
    <rPh sb="0" eb="2">
      <t>ナガノ</t>
    </rPh>
    <phoneticPr fontId="11"/>
  </si>
  <si>
    <t>team(A) :</t>
    <phoneticPr fontId="11"/>
  </si>
  <si>
    <t>Member List</t>
    <phoneticPr fontId="11"/>
  </si>
  <si>
    <t>Home Team</t>
    <phoneticPr fontId="11"/>
  </si>
  <si>
    <t>Head Coach:</t>
    <phoneticPr fontId="11"/>
  </si>
  <si>
    <t>cord</t>
    <phoneticPr fontId="11"/>
  </si>
  <si>
    <t>№</t>
    <phoneticPr fontId="11"/>
  </si>
  <si>
    <t>C/A</t>
    <phoneticPr fontId="11"/>
  </si>
  <si>
    <t>Name</t>
    <phoneticPr fontId="11"/>
  </si>
  <si>
    <t>Pos</t>
    <phoneticPr fontId="11"/>
  </si>
  <si>
    <t>Memo</t>
    <phoneticPr fontId="11"/>
  </si>
  <si>
    <t>team (B):</t>
    <phoneticPr fontId="11"/>
  </si>
  <si>
    <t>Member List</t>
    <phoneticPr fontId="11"/>
  </si>
  <si>
    <t>Visiting Team</t>
    <phoneticPr fontId="11"/>
  </si>
  <si>
    <t>Head Coach:</t>
    <phoneticPr fontId="11"/>
  </si>
  <si>
    <t>cord</t>
    <phoneticPr fontId="11"/>
  </si>
  <si>
    <t>№</t>
    <phoneticPr fontId="11"/>
  </si>
  <si>
    <t>Name</t>
    <phoneticPr fontId="11"/>
  </si>
  <si>
    <t>Pos</t>
    <phoneticPr fontId="11"/>
  </si>
  <si>
    <t>Memo</t>
    <phoneticPr fontId="11"/>
  </si>
  <si>
    <t>No.</t>
    <phoneticPr fontId="11"/>
  </si>
  <si>
    <t>←削除しないこと</t>
    <rPh sb="1" eb="3">
      <t>サクジョ</t>
    </rPh>
    <phoneticPr fontId="11"/>
  </si>
  <si>
    <t>D</t>
    <phoneticPr fontId="11"/>
  </si>
  <si>
    <t>F</t>
    <phoneticPr fontId="11"/>
  </si>
  <si>
    <t>Family and Given Name         (+BP+C/A)</t>
    <phoneticPr fontId="1"/>
  </si>
  <si>
    <t>記号</t>
    <rPh sb="0" eb="2">
      <t>キゴウ</t>
    </rPh>
    <phoneticPr fontId="11"/>
  </si>
  <si>
    <t>大会名登録</t>
    <rPh sb="0" eb="2">
      <t>タイカイ</t>
    </rPh>
    <rPh sb="2" eb="3">
      <t>ナ</t>
    </rPh>
    <rPh sb="3" eb="5">
      <t>トウロク</t>
    </rPh>
    <phoneticPr fontId="11"/>
  </si>
  <si>
    <t>チーム名登録</t>
    <rPh sb="3" eb="4">
      <t>ナ</t>
    </rPh>
    <rPh sb="4" eb="6">
      <t>トウロク</t>
    </rPh>
    <phoneticPr fontId="11"/>
  </si>
  <si>
    <t>C/A</t>
    <phoneticPr fontId="11"/>
  </si>
  <si>
    <t>Game No.:</t>
    <phoneticPr fontId="1"/>
  </si>
  <si>
    <t>ビジターチームの監督（ヘッドコーチ)の氏名</t>
    <rPh sb="19" eb="21">
      <t>シメイ</t>
    </rPh>
    <phoneticPr fontId="11"/>
  </si>
  <si>
    <t>反則をした時間（レフェリーが反則を通告した時間）</t>
    <phoneticPr fontId="11"/>
  </si>
  <si>
    <t>各ピリオドの得点数（A=ホームチーム，B=ビジターチーム）</t>
    <phoneticPr fontId="11"/>
  </si>
  <si>
    <t>各ピリオドのシュート数（相手GKがセーブしたシュート数＋得点数）　（A=ホームチーム，B=ビジターチーム）</t>
    <phoneticPr fontId="11"/>
  </si>
  <si>
    <t>各ピリオドの反則分数（A=ホームチーム，B=ビジターチーム）</t>
    <phoneticPr fontId="11"/>
  </si>
  <si>
    <t>Home
Team (A)</t>
    <phoneticPr fontId="1"/>
  </si>
  <si>
    <t>GKA1</t>
    <phoneticPr fontId="1"/>
  </si>
  <si>
    <t>GKA2</t>
    <phoneticPr fontId="1"/>
  </si>
  <si>
    <t>GKB1</t>
    <phoneticPr fontId="1"/>
  </si>
  <si>
    <t>GKB2</t>
    <phoneticPr fontId="1"/>
  </si>
  <si>
    <t>Visiting
Team (B)</t>
    <phoneticPr fontId="1"/>
  </si>
  <si>
    <t>GKA3</t>
    <phoneticPr fontId="1"/>
  </si>
  <si>
    <t>GKB3</t>
    <phoneticPr fontId="1"/>
  </si>
  <si>
    <t>2</t>
    <phoneticPr fontId="1"/>
  </si>
  <si>
    <t>3</t>
    <phoneticPr fontId="1"/>
  </si>
  <si>
    <t>OVT</t>
    <phoneticPr fontId="1"/>
  </si>
  <si>
    <t>MIP</t>
    <phoneticPr fontId="1"/>
  </si>
  <si>
    <t>A</t>
    <phoneticPr fontId="1"/>
  </si>
  <si>
    <t>B</t>
    <phoneticPr fontId="1"/>
  </si>
  <si>
    <t>GKA</t>
    <phoneticPr fontId="1"/>
  </si>
  <si>
    <t>GKB</t>
    <phoneticPr fontId="1"/>
  </si>
  <si>
    <t>GF:GA</t>
    <phoneticPr fontId="1"/>
  </si>
  <si>
    <t>Timeout Records</t>
    <phoneticPr fontId="1"/>
  </si>
  <si>
    <t>Goalkeeper Records</t>
    <phoneticPr fontId="1"/>
  </si>
  <si>
    <t>Off-Ice Officials</t>
    <phoneticPr fontId="1"/>
  </si>
  <si>
    <t>Game Officials</t>
    <phoneticPr fontId="1"/>
  </si>
  <si>
    <t>1</t>
    <phoneticPr fontId="1"/>
  </si>
  <si>
    <t>TOTAL</t>
    <phoneticPr fontId="1"/>
  </si>
  <si>
    <t>GOAL</t>
    <phoneticPr fontId="1"/>
  </si>
  <si>
    <t>SOG</t>
    <phoneticPr fontId="1"/>
  </si>
  <si>
    <t>実際の試合開始時刻</t>
    <rPh sb="0" eb="2">
      <t>ジッサイ</t>
    </rPh>
    <rPh sb="3" eb="5">
      <t>シアイ</t>
    </rPh>
    <rPh sb="7" eb="9">
      <t>ジコク</t>
    </rPh>
    <phoneticPr fontId="11"/>
  </si>
  <si>
    <t>実際の試合終了時刻</t>
    <rPh sb="0" eb="2">
      <t>ジッサイ</t>
    </rPh>
    <rPh sb="5" eb="7">
      <t>シュウリョウ</t>
    </rPh>
    <phoneticPr fontId="1"/>
  </si>
  <si>
    <t>Timeout A</t>
  </si>
  <si>
    <t>ホームチームが30秒間のタイムアウトをとった時間</t>
    <rPh sb="9" eb="11">
      <t>ビョウカン</t>
    </rPh>
    <phoneticPr fontId="11"/>
  </si>
  <si>
    <t>Timeout B</t>
  </si>
  <si>
    <t>ビジターチームが30秒間のタイムアウトをとった時間</t>
    <rPh sb="10" eb="12">
      <t>ビョウカン</t>
    </rPh>
    <phoneticPr fontId="11"/>
  </si>
  <si>
    <t>ピリオド（1，2，3，OVT=オーバータイム）</t>
    <phoneticPr fontId="1"/>
  </si>
  <si>
    <t>GKA3</t>
    <phoneticPr fontId="1"/>
  </si>
  <si>
    <t>GKB3</t>
    <phoneticPr fontId="1"/>
  </si>
  <si>
    <t>End</t>
    <phoneticPr fontId="1"/>
  </si>
  <si>
    <t>Home Team(A)</t>
    <phoneticPr fontId="11"/>
  </si>
  <si>
    <t>Visiting Team(B)</t>
    <phoneticPr fontId="11"/>
  </si>
  <si>
    <t>Period</t>
    <phoneticPr fontId="1"/>
  </si>
  <si>
    <t xml:space="preserve">GOAL </t>
    <phoneticPr fontId="11"/>
  </si>
  <si>
    <t xml:space="preserve">SOG </t>
    <phoneticPr fontId="1"/>
  </si>
  <si>
    <t xml:space="preserve">PIM </t>
    <phoneticPr fontId="1"/>
  </si>
  <si>
    <t>GKA1</t>
    <phoneticPr fontId="1"/>
  </si>
  <si>
    <t>試合番号</t>
    <phoneticPr fontId="11"/>
  </si>
  <si>
    <t>試合の開催地（開催地の連盟），競技場（リンク名）</t>
    <phoneticPr fontId="11"/>
  </si>
  <si>
    <t>試合の開催日</t>
    <phoneticPr fontId="11"/>
  </si>
  <si>
    <t>ホームチーム名</t>
    <phoneticPr fontId="11"/>
  </si>
  <si>
    <t>ビジターチーム名</t>
    <phoneticPr fontId="11"/>
  </si>
  <si>
    <t>選手の背番号</t>
    <phoneticPr fontId="11"/>
  </si>
  <si>
    <t>得点順(何点目の得点）</t>
    <phoneticPr fontId="11"/>
  </si>
  <si>
    <t>得点した時間（累計時間）</t>
    <phoneticPr fontId="11"/>
  </si>
  <si>
    <t>得点選手の背番号</t>
    <phoneticPr fontId="11"/>
  </si>
  <si>
    <t>第１アシスト選手の背番号</t>
    <phoneticPr fontId="11"/>
  </si>
  <si>
    <t>第２アシスト選手の背番号</t>
    <phoneticPr fontId="11"/>
  </si>
  <si>
    <t>　←　この表は絶対に書き換えないでください。</t>
  </si>
  <si>
    <t>-</t>
  </si>
  <si>
    <t>&lt;=20:00</t>
  </si>
  <si>
    <t>&lt;=40:00</t>
  </si>
  <si>
    <t>&lt;=60:00</t>
  </si>
  <si>
    <t>&gt;60:00</t>
  </si>
  <si>
    <t>ホームチームの第１（先発した）ゴールキーパーの滞氷時間（各ピリオドごと）</t>
    <rPh sb="23" eb="24">
      <t>タイ</t>
    </rPh>
    <rPh sb="24" eb="25">
      <t>コオリ</t>
    </rPh>
    <rPh sb="25" eb="27">
      <t>ジカン</t>
    </rPh>
    <phoneticPr fontId="1"/>
  </si>
  <si>
    <t>ビジターチームの第１（先発した）ゴールキーパーの滞氷時間（各ピリオドごと）</t>
    <phoneticPr fontId="11"/>
  </si>
  <si>
    <t>ビジターチームの第２（交代した）ゴールキーパーの滞氷時間（各ピリオドごと）</t>
    <phoneticPr fontId="11"/>
  </si>
  <si>
    <t>ビジターチームの第３（交代した）ゴールキーパーの滞氷時間（各ピリオドごと）</t>
    <phoneticPr fontId="11"/>
  </si>
  <si>
    <t>ホームチームの第２（交代した）ゴールキーパーの滞氷時間（各ピリオドごと）</t>
    <phoneticPr fontId="11"/>
  </si>
  <si>
    <t>ホームチームの第３（交代した）ゴールキーパーの滞氷時間（各ピリオドごと）</t>
    <phoneticPr fontId="11"/>
  </si>
  <si>
    <t>GK No.</t>
    <phoneticPr fontId="1"/>
  </si>
  <si>
    <t>出場したゴールキーパーの背番号</t>
    <rPh sb="0" eb="2">
      <t>シュツジョウ</t>
    </rPh>
    <rPh sb="12" eb="15">
      <t>セバンゴウ</t>
    </rPh>
    <phoneticPr fontId="1"/>
  </si>
  <si>
    <t>A2</t>
    <phoneticPr fontId="1"/>
  </si>
  <si>
    <t>EQ</t>
    <phoneticPr fontId="11"/>
  </si>
  <si>
    <t>+1</t>
    <phoneticPr fontId="11"/>
  </si>
  <si>
    <t>+2</t>
    <phoneticPr fontId="11"/>
  </si>
  <si>
    <t>-1</t>
    <phoneticPr fontId="11"/>
  </si>
  <si>
    <t>-2</t>
    <phoneticPr fontId="11"/>
  </si>
  <si>
    <t>EN</t>
    <phoneticPr fontId="11"/>
  </si>
  <si>
    <t>GS</t>
    <phoneticPr fontId="11"/>
  </si>
  <si>
    <t>:</t>
    <phoneticPr fontId="11"/>
  </si>
  <si>
    <t>Goals(A)</t>
    <phoneticPr fontId="11"/>
  </si>
  <si>
    <t>Penalties(A)</t>
    <phoneticPr fontId="11"/>
  </si>
  <si>
    <t>Penalties(B)</t>
    <phoneticPr fontId="11"/>
  </si>
  <si>
    <t>Goals(B)</t>
    <phoneticPr fontId="11"/>
  </si>
  <si>
    <t>#</t>
    <phoneticPr fontId="11"/>
  </si>
  <si>
    <t>P</t>
    <phoneticPr fontId="11"/>
  </si>
  <si>
    <t>Time</t>
    <phoneticPr fontId="11"/>
  </si>
  <si>
    <t>PIM</t>
    <phoneticPr fontId="1"/>
  </si>
  <si>
    <t>Abbreviations</t>
    <phoneticPr fontId="11"/>
  </si>
  <si>
    <t>13</t>
    <phoneticPr fontId="11"/>
  </si>
  <si>
    <t>14</t>
    <phoneticPr fontId="11"/>
  </si>
  <si>
    <t>15</t>
    <phoneticPr fontId="11"/>
  </si>
  <si>
    <t>16</t>
    <phoneticPr fontId="11"/>
  </si>
  <si>
    <t>-</t>
    <phoneticPr fontId="1"/>
  </si>
  <si>
    <t>13</t>
    <phoneticPr fontId="11"/>
  </si>
  <si>
    <t>14</t>
    <phoneticPr fontId="11"/>
  </si>
  <si>
    <t>15</t>
    <phoneticPr fontId="11"/>
  </si>
  <si>
    <t>16</t>
    <phoneticPr fontId="11"/>
  </si>
  <si>
    <t>17</t>
    <phoneticPr fontId="11"/>
  </si>
  <si>
    <t>18</t>
    <phoneticPr fontId="11"/>
  </si>
  <si>
    <t>19</t>
    <phoneticPr fontId="11"/>
  </si>
  <si>
    <t>21</t>
    <phoneticPr fontId="11"/>
  </si>
  <si>
    <t>22</t>
    <phoneticPr fontId="11"/>
  </si>
  <si>
    <t>23</t>
    <phoneticPr fontId="11"/>
  </si>
  <si>
    <t>24</t>
    <phoneticPr fontId="11"/>
  </si>
  <si>
    <t>25</t>
    <phoneticPr fontId="11"/>
  </si>
  <si>
    <t>26</t>
    <phoneticPr fontId="11"/>
  </si>
  <si>
    <t>27</t>
    <phoneticPr fontId="11"/>
  </si>
  <si>
    <t>28</t>
    <phoneticPr fontId="11"/>
  </si>
  <si>
    <t>←</t>
    <phoneticPr fontId="11"/>
  </si>
  <si>
    <t>入力例 12:34</t>
    <rPh sb="0" eb="3">
      <t>ニュウリョクレイ</t>
    </rPh>
    <phoneticPr fontId="11"/>
  </si>
  <si>
    <t>1</t>
    <phoneticPr fontId="11"/>
  </si>
  <si>
    <t>2</t>
    <phoneticPr fontId="11"/>
  </si>
  <si>
    <t>3</t>
    <phoneticPr fontId="11"/>
  </si>
  <si>
    <t>5</t>
    <phoneticPr fontId="11"/>
  </si>
  <si>
    <t>-</t>
    <phoneticPr fontId="1"/>
  </si>
  <si>
    <t>-</t>
    <phoneticPr fontId="1"/>
  </si>
  <si>
    <t>Penalties</t>
    <phoneticPr fontId="11"/>
  </si>
  <si>
    <t>JAPAN ICE HOCKEY FEDERATION</t>
    <phoneticPr fontId="11"/>
  </si>
  <si>
    <t>Period</t>
    <phoneticPr fontId="1"/>
  </si>
  <si>
    <t>Head Coaches</t>
    <phoneticPr fontId="1"/>
  </si>
  <si>
    <t>4</t>
    <phoneticPr fontId="11"/>
  </si>
  <si>
    <t>Team A</t>
    <phoneticPr fontId="11"/>
  </si>
  <si>
    <t>Team B</t>
    <phoneticPr fontId="11"/>
  </si>
  <si>
    <t>Team C</t>
    <phoneticPr fontId="11"/>
  </si>
  <si>
    <t>Team D</t>
    <phoneticPr fontId="11"/>
  </si>
  <si>
    <t>Team E</t>
    <phoneticPr fontId="11"/>
  </si>
  <si>
    <t>Team F</t>
    <phoneticPr fontId="11"/>
  </si>
  <si>
    <t>Team G</t>
    <phoneticPr fontId="11"/>
  </si>
  <si>
    <t>Team H</t>
    <phoneticPr fontId="11"/>
  </si>
  <si>
    <t>code</t>
    <phoneticPr fontId="11"/>
  </si>
  <si>
    <t>D</t>
  </si>
  <si>
    <t>F</t>
  </si>
  <si>
    <t>-</t>
    <phoneticPr fontId="11"/>
  </si>
  <si>
    <t>Head Coarch A</t>
    <phoneticPr fontId="11"/>
  </si>
  <si>
    <t>Head Coarch B</t>
    <phoneticPr fontId="11"/>
  </si>
  <si>
    <t>Game Superviser</t>
  </si>
  <si>
    <t>ゲーム・スーパーバイザーの氏名</t>
    <phoneticPr fontId="11"/>
  </si>
  <si>
    <t>Timekeeper</t>
    <phoneticPr fontId="11"/>
  </si>
  <si>
    <t>タイムキーパーの氏名</t>
    <phoneticPr fontId="11"/>
  </si>
  <si>
    <t>Penalty Timekeeper</t>
    <phoneticPr fontId="11"/>
  </si>
  <si>
    <t>ペナルティ・タイムキーパーの氏名</t>
    <phoneticPr fontId="11"/>
  </si>
  <si>
    <t>Announcer</t>
    <phoneticPr fontId="11"/>
  </si>
  <si>
    <t>アナウンサーの氏名</t>
    <phoneticPr fontId="11"/>
  </si>
  <si>
    <t>ペナルティ・ベンチ・アテンダントの氏名</t>
    <phoneticPr fontId="11"/>
  </si>
  <si>
    <t>Goal Judge</t>
    <phoneticPr fontId="11"/>
  </si>
  <si>
    <t xml:space="preserve">ゴール・ジャッジの氏名 </t>
    <phoneticPr fontId="11"/>
  </si>
  <si>
    <t>Scorekeeper's Assistant</t>
    <phoneticPr fontId="1"/>
  </si>
  <si>
    <t xml:space="preserve">スコアキーパーのアシスタントの氏名 </t>
    <phoneticPr fontId="11"/>
  </si>
  <si>
    <t>Scorekeeper</t>
    <phoneticPr fontId="11"/>
  </si>
  <si>
    <t>スコアキーパーの氏名</t>
    <phoneticPr fontId="11"/>
  </si>
  <si>
    <t>Sign. Referee</t>
    <phoneticPr fontId="11"/>
  </si>
  <si>
    <t>レフェリーの署名（サイン）</t>
    <phoneticPr fontId="11"/>
  </si>
  <si>
    <t>Name</t>
    <phoneticPr fontId="11"/>
  </si>
  <si>
    <t>　　　　-</t>
    <phoneticPr fontId="11"/>
  </si>
  <si>
    <t>30</t>
    <phoneticPr fontId="11"/>
  </si>
  <si>
    <t>GA</t>
    <phoneticPr fontId="11"/>
  </si>
  <si>
    <t>a</t>
    <phoneticPr fontId="11"/>
  </si>
  <si>
    <t>55</t>
    <phoneticPr fontId="11"/>
  </si>
  <si>
    <t>PSS</t>
    <phoneticPr fontId="1"/>
  </si>
  <si>
    <t xml:space="preserve">BITE </t>
  </si>
  <si>
    <t xml:space="preserve">CLOS </t>
  </si>
  <si>
    <t xml:space="preserve">DANG </t>
  </si>
  <si>
    <t>:</t>
    <phoneticPr fontId="11"/>
  </si>
  <si>
    <t>-</t>
    <phoneticPr fontId="11"/>
  </si>
  <si>
    <t>BENCH</t>
  </si>
  <si>
    <t>Boarding</t>
  </si>
  <si>
    <t>BUT-E</t>
  </si>
  <si>
    <t>Charging</t>
  </si>
  <si>
    <t>Clipping</t>
  </si>
  <si>
    <t xml:space="preserve">DELAY </t>
    <phoneticPr fontId="11"/>
  </si>
  <si>
    <t>- dropping the puck on goal netting</t>
  </si>
  <si>
    <t>HOOK</t>
  </si>
  <si>
    <t>Hooking</t>
  </si>
  <si>
    <t>MISC</t>
  </si>
  <si>
    <t>ROUGH</t>
  </si>
  <si>
    <t>SLASH</t>
  </si>
  <si>
    <t>SPEAR</t>
  </si>
  <si>
    <t>T-BCH</t>
  </si>
  <si>
    <t>17</t>
  </si>
  <si>
    <t>18</t>
  </si>
  <si>
    <t>19</t>
  </si>
  <si>
    <t>MIP</t>
  </si>
  <si>
    <t>GA</t>
    <phoneticPr fontId="1"/>
  </si>
  <si>
    <t>ピリオド（1，2，3，OVT=オーバータイム，PSS=ペナルティ・ショット・シュートアウト）</t>
    <phoneticPr fontId="11"/>
  </si>
  <si>
    <t>Penalty Shot Shootout</t>
    <phoneticPr fontId="11"/>
  </si>
  <si>
    <t>反則をした選手の背番号（代行選手やチーム・オフィシャルにはTを記入）</t>
    <phoneticPr fontId="11"/>
  </si>
  <si>
    <t>ペナルティ・ショット・シュートアウトを行うホームチーム選手の背番号（先攻の場合は＊Aと表記）</t>
    <phoneticPr fontId="11"/>
  </si>
  <si>
    <t>ペナルティ・ショット・シュートアウトを行うビジターチーム選手の背番号（先攻の場合は＊Bと表記）</t>
    <phoneticPr fontId="11"/>
  </si>
  <si>
    <t>ペナルティ・ショット・シュートアウトを行った時点の得点数(ホームチームの得点数：ビジターチームの得点数)</t>
    <phoneticPr fontId="11"/>
  </si>
  <si>
    <t>反則の分数（2，5，10，20，25，ただしペナルティ･ショットはPSを記入）</t>
    <phoneticPr fontId="11"/>
  </si>
  <si>
    <t>○○　○○</t>
  </si>
  <si>
    <t>○○　○○</t>
    <phoneticPr fontId="11"/>
  </si>
  <si>
    <t>△△　△△</t>
    <phoneticPr fontId="11"/>
  </si>
  <si>
    <t>□□　□□</t>
    <phoneticPr fontId="11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</si>
  <si>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</si>
  <si>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</si>
  <si>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</si>
  <si>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</si>
  <si>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</si>
  <si>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</si>
  <si>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</si>
  <si>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</si>
  <si>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</si>
  <si>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</si>
  <si>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</si>
  <si>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66</t>
    <phoneticPr fontId="11"/>
  </si>
  <si>
    <t>20</t>
  </si>
  <si>
    <t>b</t>
    <phoneticPr fontId="11"/>
  </si>
  <si>
    <t>◇◇◇◇◇（チーム名）</t>
    <rPh sb="9" eb="10">
      <t>ナ</t>
    </rPh>
    <phoneticPr fontId="11"/>
  </si>
  <si>
    <t>1</t>
    <phoneticPr fontId="11"/>
  </si>
  <si>
    <t>33</t>
    <phoneticPr fontId="11"/>
  </si>
  <si>
    <t>39</t>
    <phoneticPr fontId="11"/>
  </si>
  <si>
    <t>44</t>
    <phoneticPr fontId="11"/>
  </si>
  <si>
    <t>77</t>
    <phoneticPr fontId="11"/>
  </si>
  <si>
    <t>2</t>
  </si>
  <si>
    <t>3</t>
  </si>
  <si>
    <t>4</t>
  </si>
  <si>
    <t>5</t>
  </si>
  <si>
    <t>21</t>
  </si>
  <si>
    <t>22</t>
  </si>
  <si>
    <t>23</t>
  </si>
  <si>
    <t>24</t>
  </si>
  <si>
    <t>25</t>
  </si>
  <si>
    <t>35</t>
    <phoneticPr fontId="11"/>
  </si>
  <si>
    <t>55</t>
    <phoneticPr fontId="11"/>
  </si>
  <si>
    <t>88</t>
    <phoneticPr fontId="11"/>
  </si>
  <si>
    <t>2</t>
    <phoneticPr fontId="11"/>
  </si>
  <si>
    <t>c</t>
    <phoneticPr fontId="11"/>
  </si>
  <si>
    <t>■■　■■</t>
    <phoneticPr fontId="11"/>
  </si>
  <si>
    <t>31</t>
    <phoneticPr fontId="11"/>
  </si>
  <si>
    <t>d</t>
    <phoneticPr fontId="11"/>
  </si>
  <si>
    <t>e</t>
    <phoneticPr fontId="11"/>
  </si>
  <si>
    <t>f</t>
    <phoneticPr fontId="11"/>
  </si>
  <si>
    <t>g</t>
    <phoneticPr fontId="11"/>
  </si>
  <si>
    <t>h</t>
    <phoneticPr fontId="11"/>
  </si>
  <si>
    <t>i</t>
    <phoneticPr fontId="11"/>
  </si>
  <si>
    <t>j</t>
    <phoneticPr fontId="11"/>
  </si>
  <si>
    <t>k</t>
    <phoneticPr fontId="11"/>
  </si>
  <si>
    <t>l</t>
    <phoneticPr fontId="11"/>
  </si>
  <si>
    <t>札幌,真駒内ｾｲｽｲﾊｲﾑｱｲｽｱﾘｰﾅ</t>
    <rPh sb="0" eb="2">
      <t>サッポロ</t>
    </rPh>
    <rPh sb="3" eb="6">
      <t>マコマナイ</t>
    </rPh>
    <phoneticPr fontId="11"/>
  </si>
  <si>
    <t>釧路,日本製紙アイスアリーナ</t>
    <rPh sb="0" eb="2">
      <t>クシロ</t>
    </rPh>
    <rPh sb="3" eb="5">
      <t>ニホン</t>
    </rPh>
    <rPh sb="5" eb="7">
      <t>セイシ</t>
    </rPh>
    <phoneticPr fontId="11"/>
  </si>
  <si>
    <t>釧路,春採アイスアリーナ</t>
    <rPh sb="0" eb="2">
      <t>クシロ</t>
    </rPh>
    <rPh sb="3" eb="5">
      <t>ハルトリ</t>
    </rPh>
    <phoneticPr fontId="11"/>
  </si>
  <si>
    <t>Team I</t>
    <phoneticPr fontId="11"/>
  </si>
  <si>
    <t>Team J</t>
    <phoneticPr fontId="11"/>
  </si>
  <si>
    <t>監督名登録</t>
    <rPh sb="0" eb="2">
      <t>カントク</t>
    </rPh>
    <rPh sb="2" eb="3">
      <t>ナ</t>
    </rPh>
    <rPh sb="3" eb="5">
      <t>トウロク</t>
    </rPh>
    <phoneticPr fontId="11"/>
  </si>
  <si>
    <t>反則略号</t>
    <rPh sb="0" eb="2">
      <t>ハンソク</t>
    </rPh>
    <rPh sb="2" eb="4">
      <t>リャクゴウ</t>
    </rPh>
    <phoneticPr fontId="11"/>
  </si>
  <si>
    <r>
      <t>C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A</t>
    </r>
    <phoneticPr fontId="11"/>
  </si>
  <si>
    <t>反則分数</t>
    <rPh sb="0" eb="2">
      <t>ハンソク</t>
    </rPh>
    <rPh sb="2" eb="3">
      <t>フン</t>
    </rPh>
    <rPh sb="3" eb="4">
      <t>スウ</t>
    </rPh>
    <phoneticPr fontId="11"/>
  </si>
  <si>
    <t>競技役員名登録</t>
    <rPh sb="0" eb="2">
      <t>キョウギ</t>
    </rPh>
    <rPh sb="2" eb="4">
      <t>ヤクイン</t>
    </rPh>
    <rPh sb="4" eb="5">
      <t>ナ</t>
    </rPh>
    <rPh sb="5" eb="7">
      <t>トウロク</t>
    </rPh>
    <phoneticPr fontId="11"/>
  </si>
  <si>
    <t>得点時の状況</t>
    <rPh sb="0" eb="2">
      <t>トクテン</t>
    </rPh>
    <rPh sb="2" eb="3">
      <t>ジ</t>
    </rPh>
    <rPh sb="4" eb="6">
      <t>ジョウキョウ</t>
    </rPh>
    <phoneticPr fontId="11"/>
  </si>
  <si>
    <t>レフェリー・ラインズマン名登録</t>
    <rPh sb="12" eb="13">
      <t>ナ</t>
    </rPh>
    <rPh sb="13" eb="15">
      <t>トウロク</t>
    </rPh>
    <phoneticPr fontId="11"/>
  </si>
  <si>
    <t>試合開催地・競技場名登録</t>
    <rPh sb="0" eb="2">
      <t>シアイ</t>
    </rPh>
    <rPh sb="2" eb="5">
      <t>カイサイチ</t>
    </rPh>
    <rPh sb="6" eb="9">
      <t>キョウギジョウ</t>
    </rPh>
    <rPh sb="9" eb="10">
      <t>ナ</t>
    </rPh>
    <rPh sb="10" eb="12">
      <t>トウロク</t>
    </rPh>
    <phoneticPr fontId="11"/>
  </si>
  <si>
    <t>試合開催日</t>
    <rPh sb="0" eb="2">
      <t>シアイ</t>
    </rPh>
    <rPh sb="2" eb="5">
      <t>カイサイビ</t>
    </rPh>
    <phoneticPr fontId="11"/>
  </si>
  <si>
    <t>札幌,江守記念星置スケート場</t>
    <rPh sb="0" eb="2">
      <t>サッポロ</t>
    </rPh>
    <rPh sb="3" eb="5">
      <t>エモリ</t>
    </rPh>
    <rPh sb="5" eb="7">
      <t>キネン</t>
    </rPh>
    <rPh sb="7" eb="9">
      <t>ホシオキ</t>
    </rPh>
    <rPh sb="13" eb="14">
      <t>ジョウ</t>
    </rPh>
    <phoneticPr fontId="11"/>
  </si>
  <si>
    <t>札幌,札幌市美香保体育館</t>
    <rPh sb="0" eb="2">
      <t>サッポロ</t>
    </rPh>
    <rPh sb="3" eb="6">
      <t>サッポロシ</t>
    </rPh>
    <rPh sb="6" eb="8">
      <t>ミカ</t>
    </rPh>
    <rPh sb="8" eb="9">
      <t>ホ</t>
    </rPh>
    <rPh sb="9" eb="12">
      <t>タイイクカン</t>
    </rPh>
    <phoneticPr fontId="11"/>
  </si>
  <si>
    <t>泊,アイスセンターとまリンク</t>
    <rPh sb="0" eb="1">
      <t>トマリ</t>
    </rPh>
    <phoneticPr fontId="11"/>
  </si>
  <si>
    <t>苫小牧,白鳥王子アイスアリーナ</t>
    <rPh sb="0" eb="3">
      <t>トマコマイ</t>
    </rPh>
    <rPh sb="4" eb="6">
      <t>ハクチョウ</t>
    </rPh>
    <rPh sb="6" eb="8">
      <t>オオジ</t>
    </rPh>
    <phoneticPr fontId="11"/>
  </si>
  <si>
    <t>苫小牧,ﾀﾞｲﾅｯｸｽ沼ノ端ｱｲｽｱﾘｰﾅ</t>
    <rPh sb="0" eb="3">
      <t>トマコマイ</t>
    </rPh>
    <rPh sb="11" eb="12">
      <t>ヌマ</t>
    </rPh>
    <rPh sb="13" eb="14">
      <t>ハタ</t>
    </rPh>
    <phoneticPr fontId="11"/>
  </si>
  <si>
    <t>苫小牧,ときわスケートセンター</t>
    <rPh sb="0" eb="3">
      <t>トマコマイ</t>
    </rPh>
    <phoneticPr fontId="11"/>
  </si>
  <si>
    <t>苫小牧,新ときわスケートセンター</t>
    <rPh sb="0" eb="3">
      <t>トマコマイ</t>
    </rPh>
    <rPh sb="4" eb="5">
      <t>シン</t>
    </rPh>
    <phoneticPr fontId="11"/>
  </si>
  <si>
    <t>室蘭,中島スポーツセンター</t>
    <rPh sb="0" eb="2">
      <t>ムロラン</t>
    </rPh>
    <rPh sb="3" eb="5">
      <t>ナカジマ</t>
    </rPh>
    <phoneticPr fontId="11"/>
  </si>
  <si>
    <t>函館,函館市民スケート場</t>
    <rPh sb="0" eb="2">
      <t>ハコダテ</t>
    </rPh>
    <rPh sb="3" eb="5">
      <t>ハコダテ</t>
    </rPh>
    <rPh sb="5" eb="7">
      <t>シミン</t>
    </rPh>
    <rPh sb="11" eb="12">
      <t>ジョウ</t>
    </rPh>
    <phoneticPr fontId="11"/>
  </si>
  <si>
    <t>釧路,柳町アイスホッケー場</t>
    <rPh sb="0" eb="2">
      <t>クシロ</t>
    </rPh>
    <rPh sb="3" eb="5">
      <t>ヤナギチョウ</t>
    </rPh>
    <rPh sb="12" eb="13">
      <t>ジョウ</t>
    </rPh>
    <phoneticPr fontId="11"/>
  </si>
  <si>
    <t>帯広,帯広の森アイスアリーナ</t>
    <rPh sb="0" eb="2">
      <t>オビヒロ</t>
    </rPh>
    <rPh sb="3" eb="5">
      <t>オビヒロ</t>
    </rPh>
    <rPh sb="6" eb="7">
      <t>モリ</t>
    </rPh>
    <phoneticPr fontId="11"/>
  </si>
  <si>
    <t>帯広,帯広の森第２アイスアリーナ</t>
    <rPh sb="0" eb="2">
      <t>オビヒロ</t>
    </rPh>
    <rPh sb="3" eb="5">
      <t>オビヒロ</t>
    </rPh>
    <rPh sb="6" eb="7">
      <t>モリ</t>
    </rPh>
    <rPh sb="7" eb="8">
      <t>ダイ</t>
    </rPh>
    <phoneticPr fontId="11"/>
  </si>
  <si>
    <t>帯広,帯広の森スポーツセンター</t>
    <rPh sb="0" eb="2">
      <t>オビヒロ</t>
    </rPh>
    <rPh sb="3" eb="5">
      <t>オビヒロ</t>
    </rPh>
    <rPh sb="6" eb="7">
      <t>モリ</t>
    </rPh>
    <phoneticPr fontId="11"/>
  </si>
  <si>
    <t>清水,清水町アイスアリーナ</t>
    <rPh sb="0" eb="2">
      <t>シミズ</t>
    </rPh>
    <rPh sb="3" eb="6">
      <t>シミズチョウ</t>
    </rPh>
    <phoneticPr fontId="11"/>
  </si>
  <si>
    <t>浦幌,浦幌町アイスアリーナ</t>
    <rPh sb="0" eb="2">
      <t>ウラホロ</t>
    </rPh>
    <rPh sb="3" eb="6">
      <t>ウラホロチョウ</t>
    </rPh>
    <phoneticPr fontId="11"/>
  </si>
  <si>
    <t>第74回 国民体育大会冬季大会(成年)</t>
    <rPh sb="0" eb="1">
      <t>ダイ</t>
    </rPh>
    <rPh sb="3" eb="4">
      <t>カイ</t>
    </rPh>
    <rPh sb="5" eb="7">
      <t>コクミン</t>
    </rPh>
    <rPh sb="7" eb="11">
      <t>タイイクタイカイ</t>
    </rPh>
    <rPh sb="11" eb="13">
      <t>トウキ</t>
    </rPh>
    <rPh sb="13" eb="15">
      <t>タイカイ</t>
    </rPh>
    <rPh sb="16" eb="18">
      <t>セイネン</t>
    </rPh>
    <phoneticPr fontId="11"/>
  </si>
  <si>
    <t>第74回 国民体育大会冬季大会(少年)</t>
    <rPh sb="0" eb="1">
      <t>ダイ</t>
    </rPh>
    <rPh sb="3" eb="4">
      <t>カイ</t>
    </rPh>
    <rPh sb="5" eb="7">
      <t>コクミン</t>
    </rPh>
    <rPh sb="7" eb="11">
      <t>タイイクタイカイ</t>
    </rPh>
    <rPh sb="11" eb="13">
      <t>トウキ</t>
    </rPh>
    <rPh sb="13" eb="15">
      <t>タイカイ</t>
    </rPh>
    <rPh sb="16" eb="18">
      <t>ショウネン</t>
    </rPh>
    <phoneticPr fontId="11"/>
  </si>
  <si>
    <t>第91回 日本学生氷上競技選手権大会</t>
    <rPh sb="0" eb="1">
      <t>ダイ</t>
    </rPh>
    <rPh sb="3" eb="4">
      <t>カイ</t>
    </rPh>
    <rPh sb="5" eb="7">
      <t>ニホン</t>
    </rPh>
    <rPh sb="7" eb="9">
      <t>ガクセイ</t>
    </rPh>
    <rPh sb="9" eb="11">
      <t>ヒョウジョウ</t>
    </rPh>
    <rPh sb="11" eb="13">
      <t>キョウギ</t>
    </rPh>
    <rPh sb="13" eb="16">
      <t>センシュケン</t>
    </rPh>
    <rPh sb="16" eb="18">
      <t>タイカイ</t>
    </rPh>
    <phoneticPr fontId="11"/>
  </si>
  <si>
    <t>第 　回  ○○連盟会長杯ｱｲｽﾎｯｹｰ大会</t>
    <rPh sb="0" eb="1">
      <t>ダイ</t>
    </rPh>
    <rPh sb="3" eb="4">
      <t>カイ</t>
    </rPh>
    <rPh sb="8" eb="10">
      <t>レンメイ</t>
    </rPh>
    <rPh sb="10" eb="12">
      <t>カイチョウ</t>
    </rPh>
    <rPh sb="12" eb="13">
      <t>ハイ</t>
    </rPh>
    <rPh sb="20" eb="22">
      <t>タイカイ</t>
    </rPh>
    <phoneticPr fontId="11"/>
  </si>
  <si>
    <t>根室,根室市営アイスホッケーリンク</t>
    <rPh sb="0" eb="2">
      <t>ネムロ</t>
    </rPh>
    <rPh sb="3" eb="5">
      <t>ネムロ</t>
    </rPh>
    <rPh sb="5" eb="7">
      <t>シエイ</t>
    </rPh>
    <phoneticPr fontId="11"/>
  </si>
  <si>
    <t>中標津,中標津町運動公園ｱｲｽﾎｯｹｰ場</t>
    <rPh sb="0" eb="3">
      <t>ナカシベツ</t>
    </rPh>
    <rPh sb="4" eb="7">
      <t>ナカシベツ</t>
    </rPh>
    <rPh sb="7" eb="8">
      <t>チョウ</t>
    </rPh>
    <rPh sb="8" eb="10">
      <t>ウンドウ</t>
    </rPh>
    <rPh sb="10" eb="12">
      <t>コウエン</t>
    </rPh>
    <rPh sb="19" eb="20">
      <t>ジョウ</t>
    </rPh>
    <phoneticPr fontId="11"/>
  </si>
  <si>
    <t>八戸,テクノルアイスパーク八戸</t>
    <rPh sb="0" eb="2">
      <t>ハチノヘ</t>
    </rPh>
    <rPh sb="13" eb="15">
      <t>ハチノヘ</t>
    </rPh>
    <phoneticPr fontId="11"/>
  </si>
  <si>
    <t>八戸,田名部記念アリーナ</t>
    <rPh sb="0" eb="2">
      <t>ハチノヘ</t>
    </rPh>
    <rPh sb="3" eb="6">
      <t>タナブ</t>
    </rPh>
    <rPh sb="6" eb="8">
      <t>キネン</t>
    </rPh>
    <phoneticPr fontId="11"/>
  </si>
  <si>
    <t>三沢,三沢アイスアリーナ</t>
    <rPh sb="0" eb="2">
      <t>ミサワ</t>
    </rPh>
    <rPh sb="3" eb="5">
      <t>ミサワ</t>
    </rPh>
    <phoneticPr fontId="11"/>
  </si>
  <si>
    <t>日光,細尾ドームリンク</t>
    <rPh sb="0" eb="2">
      <t>ニッコウ</t>
    </rPh>
    <rPh sb="3" eb="5">
      <t>ホソオ</t>
    </rPh>
    <phoneticPr fontId="11"/>
  </si>
  <si>
    <t>北見,北見市営ｽｹｰﾄﾘﾝｸｱｲｽﾎｯｹｰ場</t>
    <rPh sb="0" eb="2">
      <t>キタミ</t>
    </rPh>
    <rPh sb="3" eb="5">
      <t>キタミ</t>
    </rPh>
    <rPh sb="5" eb="7">
      <t>シエイ</t>
    </rPh>
    <rPh sb="21" eb="22">
      <t>ジョウ</t>
    </rPh>
    <phoneticPr fontId="11"/>
  </si>
  <si>
    <t>郡山,磐梯熱海アイスアリーナ</t>
    <rPh sb="0" eb="2">
      <t>コオリヤマ</t>
    </rPh>
    <rPh sb="3" eb="5">
      <t>バンダイ</t>
    </rPh>
    <rPh sb="5" eb="7">
      <t>アタミ</t>
    </rPh>
    <phoneticPr fontId="11"/>
  </si>
  <si>
    <t>日光,日光霧降アイスアリーナ</t>
    <rPh sb="0" eb="2">
      <t>ニッコウ</t>
    </rPh>
    <phoneticPr fontId="11"/>
  </si>
  <si>
    <t>旭川,旭川大雪アリーナ</t>
    <rPh sb="0" eb="2">
      <t>アサヒカワ</t>
    </rPh>
    <rPh sb="3" eb="5">
      <t>アサヒカワ</t>
    </rPh>
    <rPh sb="5" eb="7">
      <t>タイセツ</t>
    </rPh>
    <phoneticPr fontId="11"/>
  </si>
  <si>
    <t>安平,ｽﾎﾟｰﾂｾﾝﾀｰ「せいこドーム」</t>
    <rPh sb="0" eb="2">
      <t>アビラ</t>
    </rPh>
    <phoneticPr fontId="11"/>
  </si>
  <si>
    <t>豊橋,アクアアリーナ豊橋</t>
    <rPh sb="0" eb="2">
      <t>トヨハシ</t>
    </rPh>
    <rPh sb="10" eb="12">
      <t>トヨハシ</t>
    </rPh>
    <phoneticPr fontId="11"/>
  </si>
  <si>
    <t>福岡,福岡県立ﾌﾟｰﾙｱｲｽｽｹｰﾄﾘﾝｸ</t>
    <rPh sb="0" eb="2">
      <t>フクオカ</t>
    </rPh>
    <rPh sb="3" eb="5">
      <t>フクオカ</t>
    </rPh>
    <rPh sb="5" eb="7">
      <t>ケンリツ</t>
    </rPh>
    <phoneticPr fontId="11"/>
  </si>
  <si>
    <t>熊本,アクアドームくまもと</t>
    <rPh sb="0" eb="2">
      <t>クマモト</t>
    </rPh>
    <phoneticPr fontId="11"/>
  </si>
  <si>
    <t>渋川,伊香保室内第１リンク</t>
    <rPh sb="0" eb="2">
      <t>シブカワ</t>
    </rPh>
    <rPh sb="3" eb="6">
      <t>イカホ</t>
    </rPh>
    <rPh sb="6" eb="8">
      <t>シツナイ</t>
    </rPh>
    <rPh sb="8" eb="9">
      <t>ダイ</t>
    </rPh>
    <phoneticPr fontId="11"/>
  </si>
  <si>
    <t>渋川,伊香保室内第２リンク</t>
    <rPh sb="0" eb="2">
      <t>シブカワ</t>
    </rPh>
    <rPh sb="3" eb="6">
      <t>イカホ</t>
    </rPh>
    <rPh sb="6" eb="8">
      <t>シツナイ</t>
    </rPh>
    <rPh sb="8" eb="9">
      <t>ダイ</t>
    </rPh>
    <phoneticPr fontId="11"/>
  </si>
  <si>
    <t>神奈川,新横浜スケートセンター</t>
    <rPh sb="0" eb="3">
      <t>カナガワ</t>
    </rPh>
    <rPh sb="4" eb="7">
      <t>シンヨコハマ</t>
    </rPh>
    <phoneticPr fontId="11"/>
  </si>
  <si>
    <t>軽井沢,風越公園アイスアリーナ</t>
    <rPh sb="0" eb="3">
      <t>カルイザワ</t>
    </rPh>
    <rPh sb="4" eb="6">
      <t>カザコシ</t>
    </rPh>
    <rPh sb="6" eb="8">
      <t>コウエン</t>
    </rPh>
    <phoneticPr fontId="11"/>
  </si>
  <si>
    <t>甲府,小瀬スポーツ公園ｱｲｽｱﾘｰﾅ</t>
    <rPh sb="0" eb="2">
      <t>コウフ</t>
    </rPh>
    <rPh sb="3" eb="5">
      <t>オゼ</t>
    </rPh>
    <rPh sb="9" eb="11">
      <t>コウエン</t>
    </rPh>
    <phoneticPr fontId="11"/>
  </si>
  <si>
    <t>前橋，群馬アイスアリーナ</t>
    <rPh sb="0" eb="2">
      <t>マエバシ</t>
    </rPh>
    <rPh sb="3" eb="5">
      <t>グンマ</t>
    </rPh>
    <phoneticPr fontId="11"/>
  </si>
  <si>
    <t>広島,ひろしんビッグウェーブ</t>
    <rPh sb="0" eb="2">
      <t>ヒロシマ</t>
    </rPh>
    <phoneticPr fontId="11"/>
  </si>
  <si>
    <t>名古屋,日本ガイシアリーナ</t>
    <rPh sb="0" eb="3">
      <t>ナゴヤ</t>
    </rPh>
    <rPh sb="4" eb="6">
      <t>ニホン</t>
    </rPh>
    <phoneticPr fontId="11"/>
  </si>
  <si>
    <t>滋賀,滋賀県立アイスアリーナ</t>
    <rPh sb="0" eb="2">
      <t>シガ</t>
    </rPh>
    <rPh sb="3" eb="7">
      <t>シガケンリツ</t>
    </rPh>
    <phoneticPr fontId="11"/>
  </si>
  <si>
    <t>東京,江戸川区スポーツランド</t>
    <rPh sb="0" eb="2">
      <t>トウキョウ</t>
    </rPh>
    <rPh sb="3" eb="6">
      <t>エドガワ</t>
    </rPh>
    <rPh sb="6" eb="7">
      <t>ク</t>
    </rPh>
    <phoneticPr fontId="11"/>
  </si>
  <si>
    <t>東京,東大和スケートセンター</t>
    <rPh sb="0" eb="2">
      <t>トウキョウ</t>
    </rPh>
    <rPh sb="3" eb="4">
      <t>ヒガシ</t>
    </rPh>
    <rPh sb="4" eb="6">
      <t>ヤマト</t>
    </rPh>
    <phoneticPr fontId="11"/>
  </si>
  <si>
    <t>東京,シチズン・アイススケート・リンク</t>
    <rPh sb="0" eb="2">
      <t>トウキョウ</t>
    </rPh>
    <phoneticPr fontId="11"/>
  </si>
  <si>
    <t>東京,ダイドードリンコアイスアリーナ</t>
    <rPh sb="0" eb="2">
      <t>トウキョウ</t>
    </rPh>
    <phoneticPr fontId="11"/>
  </si>
  <si>
    <t>各ゴールキーパーの失点数　※ PSSによる失点は１として加算して記入する。</t>
    <rPh sb="0" eb="1">
      <t>カク</t>
    </rPh>
    <rPh sb="9" eb="11">
      <t>シッテン</t>
    </rPh>
    <rPh sb="11" eb="12">
      <t>スウ</t>
    </rPh>
    <rPh sb="21" eb="23">
      <t>シッテン</t>
    </rPh>
    <rPh sb="28" eb="30">
      <t>カサン</t>
    </rPh>
    <rPh sb="32" eb="34">
      <t>キニュウ</t>
    </rPh>
    <phoneticPr fontId="11"/>
  </si>
  <si>
    <t>　</t>
    <phoneticPr fontId="11"/>
  </si>
  <si>
    <t>長久手,モリコロパークｱｲｽｽｹｰﾄ場</t>
    <rPh sb="0" eb="3">
      <t>ナガクテ</t>
    </rPh>
    <rPh sb="18" eb="19">
      <t>ジョウ</t>
    </rPh>
    <phoneticPr fontId="11"/>
  </si>
  <si>
    <t>京都,アクアアリーナ</t>
    <rPh sb="0" eb="2">
      <t>キョウト</t>
    </rPh>
    <phoneticPr fontId="11"/>
  </si>
  <si>
    <t>福岡,パピオアイスアリーナ</t>
    <rPh sb="0" eb="2">
      <t>フクオカ</t>
    </rPh>
    <phoneticPr fontId="11"/>
  </si>
  <si>
    <t>岡山,岡山国際スケートリンク</t>
    <rPh sb="0" eb="2">
      <t>オカヤマ</t>
    </rPh>
    <rPh sb="3" eb="5">
      <t>オカヤマ</t>
    </rPh>
    <rPh sb="5" eb="7">
      <t>コクサイ</t>
    </rPh>
    <phoneticPr fontId="11"/>
  </si>
  <si>
    <t>今市,青少年ｽﾎﾟｰﾂｾﾝﾀｰ屋内ｽｹｰﾄﾘﾝｸ</t>
    <rPh sb="0" eb="2">
      <t>イマイチ</t>
    </rPh>
    <rPh sb="3" eb="6">
      <t>セイショウネン</t>
    </rPh>
    <rPh sb="15" eb="17">
      <t>オクナイ</t>
    </rPh>
    <phoneticPr fontId="11"/>
  </si>
  <si>
    <t>千葉,アクアリンク千葉</t>
    <rPh sb="0" eb="2">
      <t>チバ</t>
    </rPh>
    <rPh sb="9" eb="11">
      <t>チバ</t>
    </rPh>
    <phoneticPr fontId="11"/>
  </si>
  <si>
    <t>北九州,北九州アイススケートセンター</t>
    <rPh sb="0" eb="3">
      <t>キタキュウシュウ</t>
    </rPh>
    <rPh sb="4" eb="7">
      <t>キタキュウシュウ</t>
    </rPh>
    <phoneticPr fontId="11"/>
  </si>
  <si>
    <t>尼崎,尼崎スポーツの森ｱｲｽｽｹｰﾄﾘﾝｸ</t>
    <rPh sb="0" eb="2">
      <t>アマガサキ</t>
    </rPh>
    <rPh sb="3" eb="5">
      <t>アマガサキ</t>
    </rPh>
    <rPh sb="10" eb="11">
      <t>モリ</t>
    </rPh>
    <phoneticPr fontId="11"/>
  </si>
  <si>
    <t>高槻,関西大学たかつきｱｲｽｱﾘｰﾅ</t>
    <rPh sb="0" eb="2">
      <t>タカツキ</t>
    </rPh>
    <rPh sb="3" eb="5">
      <t>カンサイ</t>
    </rPh>
    <rPh sb="5" eb="7">
      <t>ダイガク</t>
    </rPh>
    <phoneticPr fontId="11"/>
  </si>
  <si>
    <t>出雲,宍道湖公園湖遊館</t>
    <rPh sb="0" eb="2">
      <t>イズモ</t>
    </rPh>
    <rPh sb="3" eb="6">
      <t>シンジコ</t>
    </rPh>
    <rPh sb="6" eb="8">
      <t>コウエン</t>
    </rPh>
    <rPh sb="8" eb="11">
      <t>コユウカン</t>
    </rPh>
    <phoneticPr fontId="11"/>
  </si>
  <si>
    <t>倉敷,ヘルスピア倉敷ｱｲｽｱﾘｰﾅ</t>
    <rPh sb="0" eb="2">
      <t>クラシキ</t>
    </rPh>
    <rPh sb="8" eb="10">
      <t>クラシキ</t>
    </rPh>
    <phoneticPr fontId="11"/>
  </si>
  <si>
    <t>大阪,丸善インテック大阪プール</t>
    <rPh sb="0" eb="2">
      <t>オオサカ</t>
    </rPh>
    <rPh sb="3" eb="5">
      <t>マルゼン</t>
    </rPh>
    <rPh sb="10" eb="12">
      <t>オオサカ</t>
    </rPh>
    <phoneticPr fontId="11"/>
  </si>
  <si>
    <t>大阪,東和薬品RACTABドーム</t>
    <rPh sb="0" eb="2">
      <t>オオサカ</t>
    </rPh>
    <rPh sb="3" eb="5">
      <t>トウワ</t>
    </rPh>
    <rPh sb="5" eb="7">
      <t>ヤクヒン</t>
    </rPh>
    <phoneticPr fontId="11"/>
  </si>
  <si>
    <t>三木,トレスタ白山アイスアリーナ</t>
    <rPh sb="0" eb="2">
      <t>ミキ</t>
    </rPh>
    <rPh sb="7" eb="9">
      <t>ハクサン</t>
    </rPh>
    <phoneticPr fontId="11"/>
  </si>
  <si>
    <t>松山,イヨテツスポーツセンター</t>
    <rPh sb="0" eb="2">
      <t>マツヤマ</t>
    </rPh>
    <phoneticPr fontId="11"/>
  </si>
  <si>
    <t>南牧,帝産ｱｲｽｽｹｰﾄﾄﾚｰﾆﾝｸﾞｾﾝﾀｰ</t>
    <rPh sb="0" eb="1">
      <t>ミナミ</t>
    </rPh>
    <rPh sb="1" eb="2">
      <t>マキ</t>
    </rPh>
    <rPh sb="3" eb="4">
      <t>テイ</t>
    </rPh>
    <rPh sb="4" eb="5">
      <t>サン</t>
    </rPh>
    <phoneticPr fontId="11"/>
  </si>
  <si>
    <t>岡谷,やまびこスケートの森ｱｲｽｱﾘｰﾅ</t>
    <rPh sb="0" eb="2">
      <t>オカヤ</t>
    </rPh>
    <rPh sb="12" eb="13">
      <t>モリ</t>
    </rPh>
    <phoneticPr fontId="11"/>
  </si>
  <si>
    <t>南部,ふくちアイスアリーナ</t>
    <rPh sb="0" eb="2">
      <t>ナンブ</t>
    </rPh>
    <phoneticPr fontId="11"/>
  </si>
  <si>
    <t>盛岡,盛岡タカヤアリーナ</t>
    <rPh sb="0" eb="2">
      <t>モリオカ</t>
    </rPh>
    <rPh sb="3" eb="5">
      <t>モリオカ</t>
    </rPh>
    <phoneticPr fontId="11"/>
  </si>
  <si>
    <t>名古屋,邦和ｽﾎﾟｰﾂﾗﾝﾄﾞｱｲｽｽｹｰﾄﾘﾝｸ</t>
    <rPh sb="0" eb="3">
      <t>ナゴヤ</t>
    </rPh>
    <rPh sb="4" eb="5">
      <t>ホウ</t>
    </rPh>
    <rPh sb="5" eb="6">
      <t>ワ</t>
    </rPh>
    <phoneticPr fontId="11"/>
  </si>
  <si>
    <t>ひたちなか,笠松運動公園ｱｲｽｽｹｰﾄ場</t>
    <rPh sb="6" eb="8">
      <t>カサマツ</t>
    </rPh>
    <rPh sb="8" eb="10">
      <t>ウンドウ</t>
    </rPh>
    <rPh sb="10" eb="12">
      <t>コウエン</t>
    </rPh>
    <rPh sb="19" eb="20">
      <t>ジョウ</t>
    </rPh>
    <phoneticPr fontId="11"/>
  </si>
  <si>
    <t>新潟,アサヒレックスｱｲｽｱﾘｰﾅ</t>
    <rPh sb="0" eb="2">
      <t>ニイガタ</t>
    </rPh>
    <phoneticPr fontId="11"/>
  </si>
  <si>
    <t>上越,リージョンプラザ上越ｱｲｽｱﾘｰﾅ</t>
    <rPh sb="0" eb="2">
      <t>ジョウエツ</t>
    </rPh>
    <rPh sb="11" eb="13">
      <t>ジョウエツ</t>
    </rPh>
    <phoneticPr fontId="11"/>
  </si>
  <si>
    <t>※　PSSの得点や反則は、Timeの欄にPSSと入力
※　延長はPの欄にOTを入力</t>
    <rPh sb="6" eb="8">
      <t>トクテン</t>
    </rPh>
    <rPh sb="9" eb="11">
      <t>ハンソク</t>
    </rPh>
    <rPh sb="18" eb="19">
      <t>ラン</t>
    </rPh>
    <rPh sb="24" eb="26">
      <t>ニュウリョク</t>
    </rPh>
    <rPh sb="29" eb="31">
      <t>エンチョウ</t>
    </rPh>
    <rPh sb="34" eb="35">
      <t>ラン</t>
    </rPh>
    <rPh sb="39" eb="41">
      <t>ニュウリョク</t>
    </rPh>
    <phoneticPr fontId="11"/>
  </si>
  <si>
    <t>Referee Superviser</t>
    <phoneticPr fontId="11"/>
  </si>
  <si>
    <t>レフェリー・スーパーバイザーの氏名</t>
    <phoneticPr fontId="11"/>
  </si>
  <si>
    <t>Venue</t>
    <phoneticPr fontId="11"/>
  </si>
  <si>
    <t>選手のポジション　　G=ゴールキーパー，D=ディフェンス，F=フォワード</t>
    <phoneticPr fontId="11"/>
  </si>
  <si>
    <t>ペナルティ・ショット・シュートアウトで守るホームチーム・ゴールキーパーの背番号</t>
    <rPh sb="19" eb="20">
      <t>マモ</t>
    </rPh>
    <phoneticPr fontId="11"/>
  </si>
  <si>
    <t>ペナルティ・ショット・シュートアウトで守るビジターチーム・ゴールキーパーの背番号</t>
    <rPh sb="19" eb="20">
      <t>マモ</t>
    </rPh>
    <phoneticPr fontId="11"/>
  </si>
  <si>
    <t>Rule</t>
    <phoneticPr fontId="1"/>
  </si>
  <si>
    <t>Team A</t>
  </si>
  <si>
    <t>a30</t>
  </si>
  <si>
    <t>a55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</si>
  <si>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</si>
  <si>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</si>
  <si>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</si>
  <si>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</si>
  <si>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</si>
  <si>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</si>
  <si>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</si>
  <si>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</si>
  <si>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</si>
  <si>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</si>
  <si>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</si>
  <si>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</si>
  <si>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</si>
  <si>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</si>
  <si>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</si>
  <si>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</si>
  <si>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</si>
  <si>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</si>
  <si>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</si>
  <si>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</si>
  <si>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-</t>
    <phoneticPr fontId="11"/>
  </si>
  <si>
    <t>G</t>
    <phoneticPr fontId="11"/>
  </si>
  <si>
    <t>Team B</t>
  </si>
  <si>
    <t>b33</t>
  </si>
  <si>
    <t>b39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</si>
  <si>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</si>
  <si>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</si>
  <si>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</si>
  <si>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</si>
  <si>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</si>
  <si>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</si>
  <si>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</si>
  <si>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</si>
  <si>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</si>
  <si>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</si>
  <si>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</si>
  <si>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</si>
  <si>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</si>
  <si>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</si>
  <si>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</si>
  <si>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</si>
  <si>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</si>
  <si>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</si>
  <si>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</si>
  <si>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  <phoneticPr fontId="11"/>
  </si>
  <si>
    <t>ELBOW</t>
  </si>
  <si>
    <t>EMBEL</t>
  </si>
  <si>
    <t>ENG-S</t>
  </si>
  <si>
    <t>FIGHT</t>
  </si>
  <si>
    <t>GK-PEN</t>
  </si>
  <si>
    <t>HELM</t>
  </si>
  <si>
    <t>HI-ST</t>
  </si>
  <si>
    <t>ILL-H</t>
  </si>
  <si>
    <t>ILL-ST</t>
  </si>
  <si>
    <t>INJUR</t>
  </si>
  <si>
    <t>GK-INT</t>
  </si>
  <si>
    <t>LA-HIT</t>
  </si>
  <si>
    <t>PULL</t>
  </si>
  <si>
    <t>SLEW</t>
  </si>
  <si>
    <t>SPIT</t>
  </si>
  <si>
    <t>TAUNT</t>
  </si>
  <si>
    <t>TEE</t>
  </si>
  <si>
    <t>UN-SP</t>
  </si>
  <si>
    <t>PS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</si>
  <si>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</si>
  <si>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</si>
  <si>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</si>
  <si>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</si>
  <si>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</si>
  <si>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</si>
  <si>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</si>
  <si>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</si>
  <si>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</si>
  <si>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</si>
  <si>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</si>
  <si>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</si>
  <si>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</si>
  <si>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GA-MI</t>
  </si>
  <si>
    <t>Abuse of Officials</t>
  </si>
  <si>
    <t>Bench Minor Penalty</t>
  </si>
  <si>
    <t>Biting</t>
  </si>
  <si>
    <t>Broken Stick</t>
  </si>
  <si>
    <t>Butt-Ending</t>
  </si>
  <si>
    <t xml:space="preserve">Checking from Behind </t>
  </si>
  <si>
    <t>Checking to the Head or Neck</t>
  </si>
  <si>
    <t>Closing hand on puck</t>
  </si>
  <si>
    <t>Cross-Checking</t>
  </si>
  <si>
    <t>Dangerous equipment</t>
  </si>
  <si>
    <t>Delay of Game</t>
  </si>
  <si>
    <t>** adjustment of equipment (AD-EQ)</t>
  </si>
  <si>
    <t>** displaced goal net (DIS-N)</t>
  </si>
  <si>
    <t>** falling on the puck (FAL-P)</t>
  </si>
  <si>
    <t>** freezing the puck (FRE-P)</t>
  </si>
  <si>
    <t>** shooting or throwing the puck out of play (P-OUT)</t>
  </si>
  <si>
    <t>** violation of faceoff procedures (F-OFF)</t>
  </si>
  <si>
    <t>Elbowing</t>
  </si>
  <si>
    <t>Diving or Embellishment （DIVE）</t>
  </si>
  <si>
    <t>Engaging with Spectators</t>
  </si>
  <si>
    <t>Fighting</t>
  </si>
  <si>
    <t>Game Miisconduct Penalty</t>
  </si>
  <si>
    <t>- beyond centre red line</t>
  </si>
  <si>
    <t>- illegally blocking goal net or piling snow</t>
  </si>
  <si>
    <t>- leaving goal crease during player confrontation</t>
  </si>
  <si>
    <t>Head-Butting</t>
  </si>
  <si>
    <t>Playing without helmet</t>
  </si>
  <si>
    <t>High sticking  **Accidental injury</t>
  </si>
  <si>
    <t>Holding the Stick</t>
  </si>
  <si>
    <t>Holding an opponent</t>
  </si>
  <si>
    <t>Illegal Hit (U12/Women)</t>
  </si>
  <si>
    <t>Illegal Stick - Stick Measurement</t>
  </si>
  <si>
    <t>Injured player refusing to leave the ice</t>
  </si>
  <si>
    <t>Interference</t>
  </si>
  <si>
    <t>Kicking</t>
  </si>
  <si>
    <t>Kneeing</t>
  </si>
  <si>
    <t>Penalty Box Violation - Leaving Prematurely</t>
  </si>
  <si>
    <t>Late Hit</t>
  </si>
  <si>
    <t>Match Penalty</t>
  </si>
  <si>
    <t>Misconduct Penalty</t>
  </si>
  <si>
    <t>Other offences</t>
  </si>
  <si>
    <t>Pulling Hair, Helmet, Cage</t>
  </si>
  <si>
    <t>Roughing</t>
  </si>
  <si>
    <t>Slashing</t>
  </si>
  <si>
    <t>Slew-footing</t>
  </si>
  <si>
    <t>Spearing</t>
  </si>
  <si>
    <t>Spitting</t>
  </si>
  <si>
    <t>Team Officials Entering the Playing Area</t>
  </si>
  <si>
    <t>Taunting</t>
  </si>
  <si>
    <t>Teeing (Sledge Hockey only)</t>
  </si>
  <si>
    <t>Throwing a Stick or Object</t>
  </si>
  <si>
    <t>Too Many Men</t>
  </si>
  <si>
    <t>Tripping</t>
  </si>
  <si>
    <t>Unsportsmanlike Conduct</t>
  </si>
  <si>
    <t>Penalty shot</t>
  </si>
  <si>
    <t>** goal celebration</t>
  </si>
  <si>
    <t>** late lineup</t>
  </si>
  <si>
    <t>** substitution after an icing call</t>
  </si>
  <si>
    <t>Interference on a Goaltender</t>
  </si>
  <si>
    <t>-</t>
    <phoneticPr fontId="11"/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</si>
  <si>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</si>
  <si>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</si>
  <si>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</si>
  <si>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</si>
  <si>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</si>
  <si>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</si>
  <si>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</si>
  <si>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</si>
  <si>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</si>
  <si>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-</t>
    <phoneticPr fontId="11"/>
  </si>
  <si>
    <t>209</t>
  </si>
  <si>
    <t>218</t>
  </si>
  <si>
    <t>222</t>
  </si>
  <si>
    <t>223</t>
  </si>
  <si>
    <t>Goaltender Penalties</t>
    <phoneticPr fontId="11"/>
  </si>
  <si>
    <t>LA-HI</t>
    <phoneticPr fontId="11"/>
  </si>
  <si>
    <t>VENUE</t>
    <phoneticPr fontId="11"/>
  </si>
  <si>
    <t>平成31年1月20日(日)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1"/>
  </si>
  <si>
    <t>Event</t>
    <phoneticPr fontId="1"/>
  </si>
  <si>
    <t>Game No.</t>
    <phoneticPr fontId="1"/>
  </si>
  <si>
    <t>Venue</t>
    <phoneticPr fontId="1"/>
  </si>
  <si>
    <t>Date</t>
    <phoneticPr fontId="1"/>
  </si>
  <si>
    <t>Start</t>
    <phoneticPr fontId="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</si>
  <si>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C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</si>
  <si>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A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</si>
  <si>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</si>
  <si>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C</t>
    </r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</si>
  <si>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r>
      <rPr>
        <sz val="8"/>
        <rFont val="ＭＳ Ｐ明朝"/>
        <family val="1"/>
        <charset val="128"/>
      </rPr>
      <t>＋</t>
    </r>
    <r>
      <rPr>
        <sz val="8"/>
        <rFont val="Times New Roman"/>
        <family val="1"/>
      </rPr>
      <t>A</t>
    </r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</t>
    </r>
    <phoneticPr fontId="11"/>
  </si>
  <si>
    <t>Head Coach A</t>
    <phoneticPr fontId="1"/>
  </si>
  <si>
    <t>Head Coach B</t>
    <phoneticPr fontId="1"/>
  </si>
  <si>
    <t xml:space="preserve">Game Supervisor </t>
    <phoneticPr fontId="1"/>
  </si>
  <si>
    <t>Referee Supervisor</t>
    <phoneticPr fontId="1"/>
  </si>
  <si>
    <t>Timekeeper</t>
    <phoneticPr fontId="11"/>
  </si>
  <si>
    <t>Penalty Timekeeper</t>
    <phoneticPr fontId="11"/>
  </si>
  <si>
    <t>Announcer</t>
    <phoneticPr fontId="11"/>
  </si>
  <si>
    <t>Penalty Bench Attendant</t>
    <phoneticPr fontId="11"/>
  </si>
  <si>
    <t>Goal Judge</t>
    <phoneticPr fontId="11"/>
  </si>
  <si>
    <t>Scorekeeper's Assistant</t>
    <phoneticPr fontId="11"/>
  </si>
  <si>
    <t>Scorekeeper</t>
    <phoneticPr fontId="1"/>
  </si>
  <si>
    <t>Linesman</t>
    <phoneticPr fontId="1"/>
  </si>
  <si>
    <t>Referee</t>
    <phoneticPr fontId="1"/>
  </si>
  <si>
    <t>Sign. Referee</t>
    <phoneticPr fontId="1"/>
  </si>
  <si>
    <t>Timeout A</t>
    <phoneticPr fontId="1"/>
  </si>
  <si>
    <t>Timeout B</t>
    <phoneticPr fontId="1"/>
  </si>
  <si>
    <t>Timekeeper</t>
    <phoneticPr fontId="11"/>
  </si>
  <si>
    <t>Penalty Timekeeper</t>
    <phoneticPr fontId="11"/>
  </si>
  <si>
    <t>Announcer</t>
    <phoneticPr fontId="11"/>
  </si>
  <si>
    <t>Penalty Bench Attendant</t>
    <phoneticPr fontId="11"/>
  </si>
  <si>
    <t>Goal Judge</t>
    <phoneticPr fontId="11"/>
  </si>
  <si>
    <t>Scorekeeper's Assistant</t>
    <phoneticPr fontId="11"/>
  </si>
  <si>
    <t>選手の氏名（名字，名前） +BP=ゲーム・ベストプレイヤー，+C=キャプテン，+A=オルタネート・キャプテン</t>
    <phoneticPr fontId="11"/>
  </si>
  <si>
    <t>←プルダウンでホームチームのチーム名を選択</t>
    <rPh sb="17" eb="18">
      <t>ナ</t>
    </rPh>
    <rPh sb="19" eb="21">
      <t>センタク</t>
    </rPh>
    <phoneticPr fontId="11"/>
  </si>
  <si>
    <t>←プルダウンでビジターチームのチーム名を選択</t>
    <rPh sb="18" eb="19">
      <t>ナ</t>
    </rPh>
    <rPh sb="20" eb="22">
      <t>センタク</t>
    </rPh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</si>
  <si>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BP1</t>
    </r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</si>
  <si>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BP2</t>
    </r>
    <phoneticPr fontId="11"/>
  </si>
  <si>
    <r>
      <rPr>
        <sz val="8"/>
        <rFont val="Yu Gothic"/>
        <family val="1"/>
        <charset val="128"/>
      </rPr>
      <t>＋</t>
    </r>
    <r>
      <rPr>
        <sz val="8"/>
        <rFont val="Times New Roman"/>
        <family val="1"/>
      </rPr>
      <t>BP3</t>
    </r>
    <phoneticPr fontId="11"/>
  </si>
  <si>
    <t>ABUSE</t>
    <phoneticPr fontId="11"/>
  </si>
  <si>
    <t>BENCH</t>
    <phoneticPr fontId="11"/>
  </si>
  <si>
    <t>BITE</t>
    <phoneticPr fontId="11"/>
  </si>
  <si>
    <t>BOARD</t>
    <phoneticPr fontId="11"/>
  </si>
  <si>
    <t>BR-ST</t>
    <phoneticPr fontId="11"/>
  </si>
  <si>
    <t>BUT-E</t>
    <phoneticPr fontId="11"/>
  </si>
  <si>
    <t>+C+BP1</t>
    <phoneticPr fontId="11"/>
  </si>
  <si>
    <t>+C+BP2</t>
    <phoneticPr fontId="11"/>
  </si>
  <si>
    <t>+C+BP3</t>
    <phoneticPr fontId="11"/>
  </si>
  <si>
    <t>+A+BP1</t>
    <phoneticPr fontId="11"/>
  </si>
  <si>
    <t>+A+BP2</t>
    <phoneticPr fontId="11"/>
  </si>
  <si>
    <t>+A+BP3</t>
    <phoneticPr fontId="11"/>
  </si>
  <si>
    <t>Game Supervisor</t>
    <phoneticPr fontId="1"/>
  </si>
  <si>
    <t xml:space="preserve">Scorekeeper  </t>
    <phoneticPr fontId="1"/>
  </si>
  <si>
    <t>CLOS</t>
    <phoneticPr fontId="11"/>
  </si>
  <si>
    <t>DANG</t>
    <phoneticPr fontId="11"/>
  </si>
  <si>
    <t>DELAY</t>
    <phoneticPr fontId="11"/>
  </si>
  <si>
    <t>ELBOW</t>
    <phoneticPr fontId="11"/>
  </si>
  <si>
    <t>Explanations of penalty abbreviations</t>
    <phoneticPr fontId="11"/>
  </si>
  <si>
    <t>Scorekeeper's Assistant</t>
    <phoneticPr fontId="11"/>
  </si>
  <si>
    <t>Penalty Bench Attendant</t>
    <phoneticPr fontId="11"/>
  </si>
  <si>
    <t>Refusing to Start Play</t>
    <phoneticPr fontId="11"/>
  </si>
  <si>
    <t>Explanations of abbreviations</t>
    <phoneticPr fontId="11"/>
  </si>
</sst>
</file>

<file path=xl/styles.xml><?xml version="1.0" encoding="utf-8"?>
<styleSheet xmlns="http://schemas.openxmlformats.org/spreadsheetml/2006/main">
  <numFmts count="5">
    <numFmt numFmtId="176" formatCode="[h]:mm"/>
    <numFmt numFmtId="177" formatCode="[hh]:mm"/>
    <numFmt numFmtId="178" formatCode="0_);[Red]\(0\);&quot;  &quot;\-"/>
    <numFmt numFmtId="179" formatCode="h:mm;@"/>
    <numFmt numFmtId="180" formatCode="#,###"/>
  </numFmts>
  <fonts count="58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sz val="7"/>
      <name val="ＭＳ Ｐゴシック"/>
      <family val="3"/>
      <charset val="128"/>
    </font>
    <font>
      <sz val="8"/>
      <color indexed="12"/>
      <name val="Arial"/>
      <family val="2"/>
    </font>
    <font>
      <sz val="6"/>
      <name val="ＭＳ Ｐゴシック"/>
      <family val="3"/>
      <charset val="128"/>
    </font>
    <font>
      <sz val="6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</font>
    <font>
      <i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ＭＳ Ｐ明朝"/>
      <family val="1"/>
      <charset val="128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b/>
      <sz val="10"/>
      <name val="Times New Roman"/>
      <family val="1"/>
    </font>
    <font>
      <sz val="11"/>
      <color indexed="3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Arial"/>
      <family val="2"/>
    </font>
    <font>
      <sz val="14"/>
      <name val="Times New Roman"/>
      <family val="1"/>
    </font>
    <font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  <font>
      <sz val="10"/>
      <color indexed="30"/>
      <name val="Arial Unicode MS"/>
      <family val="3"/>
      <charset val="128"/>
    </font>
    <font>
      <u/>
      <sz val="11"/>
      <color indexed="12"/>
      <name val="Arial Unicode MS"/>
      <family val="3"/>
      <charset val="128"/>
    </font>
    <font>
      <sz val="10"/>
      <color indexed="10"/>
      <name val="Times New Roman"/>
      <family val="1"/>
    </font>
    <font>
      <b/>
      <sz val="11"/>
      <color indexed="10"/>
      <name val="ＭＳ 明朝"/>
      <family val="1"/>
      <charset val="128"/>
    </font>
    <font>
      <sz val="10"/>
      <name val="Arial"/>
      <family val="2"/>
    </font>
    <font>
      <sz val="8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color rgb="FF000000"/>
      <name val="Times New Roman"/>
      <family val="1"/>
    </font>
    <font>
      <sz val="8"/>
      <name val="ＭＳ Ｐ明朝"/>
      <family val="1"/>
      <charset val="128"/>
    </font>
    <font>
      <sz val="8"/>
      <name val="Yu Gothic"/>
      <family val="1"/>
      <charset val="128"/>
    </font>
    <font>
      <sz val="8"/>
      <name val="Times New Roman"/>
      <family val="1"/>
      <charset val="128"/>
    </font>
    <font>
      <sz val="11"/>
      <color indexed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773">
    <xf numFmtId="0" fontId="0" fillId="0" borderId="0" xfId="0"/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9" fontId="17" fillId="2" borderId="0" xfId="0" applyNumberFormat="1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right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49" fontId="1" fillId="0" borderId="0" xfId="1" applyNumberFormat="1" applyAlignment="1" applyProtection="1">
      <alignment horizontal="left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0" fontId="17" fillId="4" borderId="20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178" fontId="17" fillId="0" borderId="12" xfId="0" applyNumberFormat="1" applyFont="1" applyBorder="1" applyAlignment="1">
      <alignment horizontal="center" vertical="center" shrinkToFit="1"/>
    </xf>
    <xf numFmtId="178" fontId="17" fillId="0" borderId="10" xfId="0" applyNumberFormat="1" applyFont="1" applyBorder="1" applyAlignment="1">
      <alignment horizontal="center" vertical="center" shrinkToFit="1"/>
    </xf>
    <xf numFmtId="178" fontId="17" fillId="0" borderId="14" xfId="0" applyNumberFormat="1" applyFont="1" applyBorder="1" applyAlignment="1">
      <alignment horizontal="center" vertical="center" shrinkToFit="1"/>
    </xf>
    <xf numFmtId="49" fontId="3" fillId="3" borderId="0" xfId="0" applyNumberFormat="1" applyFont="1" applyFill="1" applyAlignment="1">
      <alignment vertical="center"/>
    </xf>
    <xf numFmtId="49" fontId="9" fillId="3" borderId="0" xfId="0" applyNumberFormat="1" applyFont="1" applyFill="1" applyAlignment="1">
      <alignment horizontal="center" vertical="center" shrinkToFit="1"/>
    </xf>
    <xf numFmtId="49" fontId="3" fillId="3" borderId="0" xfId="0" applyNumberFormat="1" applyFont="1" applyFill="1" applyAlignment="1">
      <alignment vertical="center" shrinkToFit="1"/>
    </xf>
    <xf numFmtId="49" fontId="3" fillId="3" borderId="0" xfId="0" applyNumberFormat="1" applyFont="1" applyFill="1" applyAlignment="1">
      <alignment horizontal="center" vertical="center"/>
    </xf>
    <xf numFmtId="49" fontId="11" fillId="3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vertical="center" shrinkToFit="1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49" fontId="30" fillId="3" borderId="0" xfId="0" applyNumberFormat="1" applyFont="1" applyFill="1" applyAlignment="1">
      <alignment vertical="center"/>
    </xf>
    <xf numFmtId="49" fontId="30" fillId="3" borderId="3" xfId="0" applyNumberFormat="1" applyFont="1" applyFill="1" applyBorder="1" applyAlignment="1">
      <alignment vertical="center"/>
    </xf>
    <xf numFmtId="49" fontId="30" fillId="3" borderId="23" xfId="0" applyNumberFormat="1" applyFont="1" applyFill="1" applyBorder="1" applyAlignment="1">
      <alignment vertical="center"/>
    </xf>
    <xf numFmtId="49" fontId="30" fillId="3" borderId="24" xfId="0" applyNumberFormat="1" applyFont="1" applyFill="1" applyBorder="1" applyAlignment="1">
      <alignment vertical="center"/>
    </xf>
    <xf numFmtId="49" fontId="30" fillId="3" borderId="25" xfId="0" applyNumberFormat="1" applyFont="1" applyFill="1" applyBorder="1" applyAlignment="1">
      <alignment vertical="center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vertical="center" shrinkToFit="1"/>
    </xf>
    <xf numFmtId="0" fontId="17" fillId="0" borderId="28" xfId="0" applyFont="1" applyBorder="1" applyAlignment="1">
      <alignment vertical="center" shrinkToFit="1"/>
    </xf>
    <xf numFmtId="0" fontId="0" fillId="3" borderId="0" xfId="0" applyFill="1"/>
    <xf numFmtId="0" fontId="22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9" fontId="30" fillId="3" borderId="29" xfId="0" applyNumberFormat="1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2" fillId="3" borderId="30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32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49" fontId="2" fillId="3" borderId="33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37" fillId="3" borderId="24" xfId="0" applyNumberFormat="1" applyFont="1" applyFill="1" applyBorder="1" applyAlignment="1">
      <alignment vertical="center"/>
    </xf>
    <xf numFmtId="49" fontId="37" fillId="3" borderId="29" xfId="0" applyNumberFormat="1" applyFont="1" applyFill="1" applyBorder="1" applyAlignment="1">
      <alignment vertical="center"/>
    </xf>
    <xf numFmtId="49" fontId="37" fillId="3" borderId="0" xfId="0" applyNumberFormat="1" applyFont="1" applyFill="1" applyAlignment="1">
      <alignment vertical="center"/>
    </xf>
    <xf numFmtId="49" fontId="37" fillId="3" borderId="3" xfId="0" applyNumberFormat="1" applyFont="1" applyFill="1" applyBorder="1" applyAlignment="1">
      <alignment vertical="center"/>
    </xf>
    <xf numFmtId="49" fontId="37" fillId="3" borderId="25" xfId="0" applyNumberFormat="1" applyFont="1" applyFill="1" applyBorder="1" applyAlignment="1">
      <alignment vertical="center"/>
    </xf>
    <xf numFmtId="49" fontId="37" fillId="5" borderId="0" xfId="0" applyNumberFormat="1" applyFont="1" applyFill="1" applyAlignment="1">
      <alignment vertical="center"/>
    </xf>
    <xf numFmtId="49" fontId="37" fillId="5" borderId="3" xfId="0" applyNumberFormat="1" applyFont="1" applyFill="1" applyBorder="1" applyAlignment="1">
      <alignment vertical="center"/>
    </xf>
    <xf numFmtId="49" fontId="37" fillId="5" borderId="29" xfId="0" applyNumberFormat="1" applyFont="1" applyFill="1" applyBorder="1" applyAlignment="1">
      <alignment vertical="center"/>
    </xf>
    <xf numFmtId="49" fontId="37" fillId="5" borderId="23" xfId="0" applyNumberFormat="1" applyFont="1" applyFill="1" applyBorder="1" applyAlignment="1">
      <alignment vertical="center"/>
    </xf>
    <xf numFmtId="49" fontId="37" fillId="3" borderId="1" xfId="0" applyNumberFormat="1" applyFont="1" applyFill="1" applyBorder="1" applyAlignment="1">
      <alignment vertical="center"/>
    </xf>
    <xf numFmtId="49" fontId="37" fillId="3" borderId="2" xfId="0" applyNumberFormat="1" applyFont="1" applyFill="1" applyBorder="1" applyAlignment="1">
      <alignment vertical="center"/>
    </xf>
    <xf numFmtId="49" fontId="34" fillId="3" borderId="0" xfId="0" applyNumberFormat="1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5" fillId="2" borderId="34" xfId="0" applyNumberFormat="1" applyFont="1" applyFill="1" applyBorder="1" applyAlignment="1">
      <alignment horizontal="center" vertical="center"/>
    </xf>
    <xf numFmtId="49" fontId="35" fillId="3" borderId="34" xfId="0" applyNumberFormat="1" applyFont="1" applyFill="1" applyBorder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44" xfId="0" applyFont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0" fillId="4" borderId="45" xfId="0" applyFont="1" applyFill="1" applyBorder="1" applyAlignment="1" applyProtection="1">
      <alignment horizontal="center" vertical="center" shrinkToFit="1"/>
      <protection locked="0"/>
    </xf>
    <xf numFmtId="0" fontId="20" fillId="6" borderId="45" xfId="0" applyFont="1" applyFill="1" applyBorder="1" applyAlignment="1" applyProtection="1">
      <alignment horizontal="center" vertical="center" shrinkToFit="1"/>
      <protection locked="0"/>
    </xf>
    <xf numFmtId="0" fontId="20" fillId="3" borderId="46" xfId="0" applyFont="1" applyFill="1" applyBorder="1" applyAlignment="1" applyProtection="1">
      <alignment horizontal="center" vertical="center" shrinkToFit="1"/>
      <protection locked="0"/>
    </xf>
    <xf numFmtId="0" fontId="20" fillId="4" borderId="47" xfId="0" applyFont="1" applyFill="1" applyBorder="1" applyAlignment="1" applyProtection="1">
      <alignment horizontal="center" vertical="center" shrinkToFit="1"/>
      <protection locked="0"/>
    </xf>
    <xf numFmtId="0" fontId="20" fillId="4" borderId="48" xfId="0" applyFont="1" applyFill="1" applyBorder="1" applyAlignment="1" applyProtection="1">
      <alignment horizontal="center" vertical="center" shrinkToFit="1"/>
      <protection locked="0"/>
    </xf>
    <xf numFmtId="0" fontId="20" fillId="6" borderId="47" xfId="0" applyFont="1" applyFill="1" applyBorder="1" applyAlignment="1" applyProtection="1">
      <alignment horizontal="center" vertical="center" shrinkToFit="1"/>
      <protection locked="0"/>
    </xf>
    <xf numFmtId="0" fontId="20" fillId="6" borderId="48" xfId="0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vertical="center"/>
      <protection locked="0"/>
    </xf>
    <xf numFmtId="49" fontId="15" fillId="3" borderId="0" xfId="0" applyNumberFormat="1" applyFont="1" applyFill="1" applyAlignment="1" applyProtection="1">
      <alignment vertical="center" shrinkToFit="1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6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9" fillId="3" borderId="0" xfId="0" applyNumberFormat="1" applyFont="1" applyFill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31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  <protection locked="0"/>
    </xf>
    <xf numFmtId="49" fontId="3" fillId="3" borderId="0" xfId="0" applyNumberFormat="1" applyFont="1" applyFill="1" applyAlignment="1" applyProtection="1">
      <alignment vertical="center" shrinkToFit="1"/>
      <protection locked="0"/>
    </xf>
    <xf numFmtId="0" fontId="20" fillId="3" borderId="51" xfId="0" applyFont="1" applyFill="1" applyBorder="1" applyAlignment="1" applyProtection="1">
      <alignment horizontal="center" vertical="center" shrinkToFit="1"/>
      <protection locked="0"/>
    </xf>
    <xf numFmtId="0" fontId="32" fillId="3" borderId="0" xfId="0" applyFont="1" applyFill="1" applyAlignment="1" applyProtection="1">
      <alignment horizontal="center" vertical="center" shrinkToFit="1"/>
      <protection locked="0"/>
    </xf>
    <xf numFmtId="49" fontId="20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Alignment="1" applyProtection="1">
      <alignment horizontal="center" vertical="center" shrinkToFit="1"/>
      <protection locked="0"/>
    </xf>
    <xf numFmtId="179" fontId="20" fillId="3" borderId="0" xfId="0" applyNumberFormat="1" applyFont="1" applyFill="1" applyAlignment="1" applyProtection="1">
      <alignment horizontal="center" vertical="center" shrinkToFit="1"/>
      <protection locked="0"/>
    </xf>
    <xf numFmtId="49" fontId="34" fillId="3" borderId="0" xfId="0" applyNumberFormat="1" applyFont="1" applyFill="1" applyAlignment="1" applyProtection="1">
      <alignment vertical="center" shrinkToFit="1"/>
      <protection locked="0"/>
    </xf>
    <xf numFmtId="49" fontId="36" fillId="3" borderId="0" xfId="0" applyNumberFormat="1" applyFont="1" applyFill="1" applyAlignment="1" applyProtection="1">
      <alignment vertical="center" shrinkToFit="1"/>
      <protection locked="0"/>
    </xf>
    <xf numFmtId="176" fontId="20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shrinkToFit="1"/>
      <protection locked="0"/>
    </xf>
    <xf numFmtId="176" fontId="42" fillId="3" borderId="0" xfId="0" applyNumberFormat="1" applyFont="1" applyFill="1" applyAlignment="1" applyProtection="1">
      <alignment horizontal="center" vertical="center" shrinkToFit="1"/>
      <protection locked="0"/>
    </xf>
    <xf numFmtId="49" fontId="10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shrinkToFit="1"/>
      <protection locked="0"/>
    </xf>
    <xf numFmtId="49" fontId="3" fillId="3" borderId="52" xfId="0" applyNumberFormat="1" applyFont="1" applyFill="1" applyBorder="1" applyAlignment="1" applyProtection="1">
      <alignment vertical="center" shrinkToFit="1"/>
      <protection locked="0"/>
    </xf>
    <xf numFmtId="0" fontId="8" fillId="3" borderId="52" xfId="0" applyFont="1" applyFill="1" applyBorder="1" applyAlignment="1" applyProtection="1">
      <alignment horizontal="center" vertical="center" shrinkToFit="1"/>
      <protection locked="0"/>
    </xf>
    <xf numFmtId="49" fontId="20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horizontal="left" shrinkToFit="1"/>
      <protection locked="0"/>
    </xf>
    <xf numFmtId="0" fontId="27" fillId="3" borderId="0" xfId="0" applyFont="1" applyFill="1" applyAlignment="1" applyProtection="1">
      <alignment horizontal="left" vertical="center" shrinkToFit="1"/>
      <protection locked="0"/>
    </xf>
    <xf numFmtId="49" fontId="27" fillId="3" borderId="0" xfId="0" applyNumberFormat="1" applyFont="1" applyFill="1" applyAlignment="1" applyProtection="1">
      <alignment horizontal="left" vertical="center" shrinkToFit="1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Alignment="1">
      <alignment vertical="center" shrinkToFit="1"/>
    </xf>
    <xf numFmtId="0" fontId="29" fillId="0" borderId="0" xfId="0" applyFont="1"/>
    <xf numFmtId="0" fontId="38" fillId="0" borderId="12" xfId="0" applyFont="1" applyBorder="1" applyAlignment="1">
      <alignment horizontal="center" vertical="center" shrinkToFit="1"/>
    </xf>
    <xf numFmtId="49" fontId="38" fillId="0" borderId="12" xfId="0" applyNumberFormat="1" applyFont="1" applyBorder="1" applyAlignment="1">
      <alignment horizontal="center" vertical="center" shrinkToFit="1"/>
    </xf>
    <xf numFmtId="0" fontId="39" fillId="7" borderId="12" xfId="0" applyFont="1" applyFill="1" applyBorder="1" applyAlignment="1">
      <alignment horizontal="center" vertical="center" shrinkToFit="1"/>
    </xf>
    <xf numFmtId="49" fontId="39" fillId="7" borderId="12" xfId="0" applyNumberFormat="1" applyFont="1" applyFill="1" applyBorder="1" applyAlignment="1">
      <alignment horizontal="center" vertical="center" shrinkToFit="1"/>
    </xf>
    <xf numFmtId="0" fontId="39" fillId="7" borderId="12" xfId="0" applyFont="1" applyFill="1" applyBorder="1" applyAlignment="1">
      <alignment vertical="center"/>
    </xf>
    <xf numFmtId="49" fontId="39" fillId="0" borderId="12" xfId="0" applyNumberFormat="1" applyFont="1" applyBorder="1" applyAlignment="1">
      <alignment horizontal="center" vertical="center" shrinkToFit="1"/>
    </xf>
    <xf numFmtId="49" fontId="38" fillId="0" borderId="12" xfId="0" applyNumberFormat="1" applyFont="1" applyBorder="1" applyAlignment="1">
      <alignment horizontal="left" vertical="center" shrinkToFit="1"/>
    </xf>
    <xf numFmtId="49" fontId="41" fillId="0" borderId="12" xfId="1" applyNumberFormat="1" applyFont="1" applyBorder="1" applyAlignment="1" applyProtection="1">
      <alignment horizontal="center" vertical="center" shrinkToFit="1"/>
    </xf>
    <xf numFmtId="49" fontId="29" fillId="0" borderId="12" xfId="0" applyNumberFormat="1" applyFont="1" applyBorder="1" applyAlignment="1">
      <alignment horizontal="left" vertical="center" shrinkToFit="1"/>
    </xf>
    <xf numFmtId="0" fontId="38" fillId="0" borderId="0" xfId="0" applyFont="1"/>
    <xf numFmtId="0" fontId="39" fillId="0" borderId="0" xfId="0" applyFont="1"/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33" xfId="0" applyNumberFormat="1" applyFont="1" applyBorder="1" applyAlignment="1" applyProtection="1">
      <alignment horizontal="center" vertical="center" shrinkToFit="1"/>
      <protection locked="0"/>
    </xf>
    <xf numFmtId="49" fontId="20" fillId="0" borderId="25" xfId="0" applyNumberFormat="1" applyFont="1" applyBorder="1" applyAlignment="1" applyProtection="1">
      <alignment horizontal="center" vertical="center" shrinkToFit="1"/>
      <protection locked="0"/>
    </xf>
    <xf numFmtId="49" fontId="20" fillId="0" borderId="30" xfId="0" applyNumberFormat="1" applyFont="1" applyBorder="1" applyAlignment="1" applyProtection="1">
      <alignment horizontal="center" vertical="center" shrinkToFit="1"/>
      <protection locked="0"/>
    </xf>
    <xf numFmtId="49" fontId="20" fillId="0" borderId="23" xfId="0" applyNumberFormat="1" applyFont="1" applyBorder="1" applyAlignment="1" applyProtection="1">
      <alignment horizontal="center" vertical="center" shrinkToFit="1"/>
      <protection locked="0"/>
    </xf>
    <xf numFmtId="49" fontId="20" fillId="0" borderId="12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49" fontId="20" fillId="0" borderId="32" xfId="0" applyNumberFormat="1" applyFont="1" applyBorder="1" applyAlignment="1" applyProtection="1">
      <alignment horizontal="center" vertical="center" shrinkToFit="1"/>
      <protection locked="0"/>
    </xf>
    <xf numFmtId="49" fontId="25" fillId="0" borderId="23" xfId="0" applyNumberFormat="1" applyFont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49" fontId="43" fillId="0" borderId="12" xfId="0" applyNumberFormat="1" applyFont="1" applyBorder="1" applyAlignment="1">
      <alignment horizontal="left" vertical="center"/>
    </xf>
    <xf numFmtId="0" fontId="29" fillId="7" borderId="12" xfId="0" applyFont="1" applyFill="1" applyBorder="1" applyAlignment="1">
      <alignment vertical="center"/>
    </xf>
    <xf numFmtId="49" fontId="27" fillId="0" borderId="0" xfId="0" applyNumberFormat="1" applyFont="1" applyAlignment="1">
      <alignment horizontal="left" vertical="center" shrinkToFit="1"/>
    </xf>
    <xf numFmtId="0" fontId="27" fillId="0" borderId="0" xfId="0" applyFont="1"/>
    <xf numFmtId="0" fontId="29" fillId="0" borderId="12" xfId="0" applyFont="1" applyBorder="1"/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Alignment="1" applyProtection="1">
      <alignment wrapText="1"/>
    </xf>
    <xf numFmtId="0" fontId="0" fillId="0" borderId="0" xfId="0" applyAlignment="1">
      <alignment wrapText="1"/>
    </xf>
    <xf numFmtId="0" fontId="39" fillId="8" borderId="12" xfId="0" applyFont="1" applyFill="1" applyBorder="1" applyAlignment="1">
      <alignment horizontal="center" vertical="center" shrinkToFit="1"/>
    </xf>
    <xf numFmtId="49" fontId="39" fillId="8" borderId="12" xfId="0" applyNumberFormat="1" applyFont="1" applyFill="1" applyBorder="1" applyAlignment="1">
      <alignment horizontal="center" vertical="center" shrinkToFit="1"/>
    </xf>
    <xf numFmtId="49" fontId="40" fillId="7" borderId="12" xfId="0" applyNumberFormat="1" applyFont="1" applyFill="1" applyBorder="1" applyAlignment="1">
      <alignment horizontal="center" vertical="center" shrinkToFit="1"/>
    </xf>
    <xf numFmtId="49" fontId="5" fillId="2" borderId="33" xfId="0" applyNumberFormat="1" applyFont="1" applyFill="1" applyBorder="1" applyAlignment="1">
      <alignment vertical="center"/>
    </xf>
    <xf numFmtId="0" fontId="17" fillId="0" borderId="0" xfId="0" applyFont="1"/>
    <xf numFmtId="49" fontId="28" fillId="3" borderId="33" xfId="0" applyNumberFormat="1" applyFont="1" applyFill="1" applyBorder="1" applyAlignment="1">
      <alignment vertical="center"/>
    </xf>
    <xf numFmtId="49" fontId="28" fillId="3" borderId="1" xfId="0" applyNumberFormat="1" applyFont="1" applyFill="1" applyBorder="1" applyAlignment="1">
      <alignment vertical="center"/>
    </xf>
    <xf numFmtId="49" fontId="28" fillId="3" borderId="2" xfId="0" applyNumberFormat="1" applyFont="1" applyFill="1" applyBorder="1" applyAlignment="1">
      <alignment vertical="center"/>
    </xf>
    <xf numFmtId="49" fontId="28" fillId="3" borderId="31" xfId="0" applyNumberFormat="1" applyFont="1" applyFill="1" applyBorder="1" applyAlignment="1">
      <alignment vertical="center"/>
    </xf>
    <xf numFmtId="49" fontId="37" fillId="3" borderId="31" xfId="0" applyNumberFormat="1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49" fontId="11" fillId="3" borderId="0" xfId="0" applyNumberFormat="1" applyFont="1" applyFill="1"/>
    <xf numFmtId="49" fontId="40" fillId="0" borderId="12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49" fontId="45" fillId="3" borderId="0" xfId="0" applyNumberFormat="1" applyFont="1" applyFill="1" applyAlignment="1">
      <alignment vertical="center" wrapText="1" shrinkToFit="1"/>
    </xf>
    <xf numFmtId="49" fontId="46" fillId="3" borderId="0" xfId="0" applyNumberFormat="1" applyFont="1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49" fontId="28" fillId="3" borderId="0" xfId="0" applyNumberFormat="1" applyFont="1" applyFill="1" applyAlignment="1">
      <alignment vertical="center"/>
    </xf>
    <xf numFmtId="49" fontId="28" fillId="3" borderId="29" xfId="0" applyNumberFormat="1" applyFont="1" applyFill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9" fillId="0" borderId="33" xfId="0" applyNumberFormat="1" applyFont="1" applyBorder="1" applyAlignment="1">
      <alignment vertical="center" shrinkToFit="1"/>
    </xf>
    <xf numFmtId="49" fontId="19" fillId="0" borderId="33" xfId="0" applyNumberFormat="1" applyFont="1" applyBorder="1" applyAlignment="1">
      <alignment horizontal="left" vertical="center" shrinkToFit="1"/>
    </xf>
    <xf numFmtId="49" fontId="2" fillId="2" borderId="33" xfId="0" applyNumberFormat="1" applyFont="1" applyFill="1" applyBorder="1" applyAlignment="1">
      <alignment horizontal="center" vertical="center" shrinkToFit="1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37" xfId="0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 applyProtection="1">
      <alignment horizontal="center" vertical="center" shrinkToFit="1"/>
      <protection locked="0"/>
    </xf>
    <xf numFmtId="0" fontId="50" fillId="0" borderId="29" xfId="0" applyFont="1" applyBorder="1" applyAlignment="1" applyProtection="1">
      <alignment horizontal="center" vertical="center" shrinkToFit="1"/>
      <protection locked="0"/>
    </xf>
    <xf numFmtId="0" fontId="50" fillId="0" borderId="32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8" xfId="0" applyFont="1" applyBorder="1" applyAlignment="1" applyProtection="1">
      <alignment horizontal="center" vertical="center" shrinkToFit="1"/>
      <protection locked="0"/>
    </xf>
    <xf numFmtId="0" fontId="50" fillId="0" borderId="18" xfId="0" applyFont="1" applyBorder="1" applyAlignment="1" applyProtection="1">
      <alignment horizontal="center" vertical="center" shrinkToFit="1"/>
      <protection locked="0"/>
    </xf>
    <xf numFmtId="0" fontId="50" fillId="0" borderId="1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50" fillId="0" borderId="38" xfId="0" applyFont="1" applyBorder="1" applyAlignment="1" applyProtection="1">
      <alignment horizontal="center" vertical="center" shrinkToFit="1"/>
      <protection locked="0"/>
    </xf>
    <xf numFmtId="0" fontId="50" fillId="0" borderId="26" xfId="0" applyFont="1" applyBorder="1" applyAlignment="1" applyProtection="1">
      <alignment horizontal="center" vertical="center" shrinkToFit="1"/>
      <protection locked="0"/>
    </xf>
    <xf numFmtId="0" fontId="50" fillId="0" borderId="33" xfId="0" applyFont="1" applyBorder="1" applyAlignment="1" applyProtection="1">
      <alignment horizontal="center" vertical="center" shrinkToFit="1"/>
      <protection locked="0"/>
    </xf>
    <xf numFmtId="0" fontId="50" fillId="0" borderId="40" xfId="0" applyFont="1" applyBorder="1" applyAlignment="1" applyProtection="1">
      <alignment horizontal="center" vertical="center" shrinkToFit="1"/>
      <protection locked="0"/>
    </xf>
    <xf numFmtId="0" fontId="50" fillId="0" borderId="9" xfId="0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0" fillId="0" borderId="41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7" fillId="0" borderId="0" xfId="0" applyFont="1" applyAlignment="1">
      <alignment vertical="center"/>
    </xf>
    <xf numFmtId="0" fontId="57" fillId="0" borderId="0" xfId="0" applyFont="1" applyAlignment="1">
      <alignment horizontal="left" vertical="center" shrinkToFit="1"/>
    </xf>
    <xf numFmtId="0" fontId="5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/>
    </xf>
    <xf numFmtId="0" fontId="0" fillId="0" borderId="0" xfId="0" applyFont="1"/>
    <xf numFmtId="0" fontId="20" fillId="0" borderId="12" xfId="0" applyFont="1" applyBorder="1" applyAlignment="1" applyProtection="1">
      <alignment vertical="center" shrinkToFit="1"/>
      <protection locked="0"/>
    </xf>
    <xf numFmtId="0" fontId="20" fillId="0" borderId="13" xfId="0" applyFont="1" applyBorder="1" applyAlignment="1" applyProtection="1">
      <alignment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33" xfId="0" applyNumberFormat="1" applyFont="1" applyBorder="1" applyAlignment="1" applyProtection="1">
      <alignment horizontal="left" vertical="center" shrinkToFit="1"/>
      <protection locked="0"/>
    </xf>
    <xf numFmtId="49" fontId="27" fillId="0" borderId="1" xfId="0" applyNumberFormat="1" applyFont="1" applyBorder="1" applyAlignment="1" applyProtection="1">
      <alignment horizontal="left" vertical="center" shrinkToFit="1"/>
      <protection locked="0"/>
    </xf>
    <xf numFmtId="49" fontId="27" fillId="0" borderId="57" xfId="0" applyNumberFormat="1" applyFont="1" applyBorder="1" applyAlignment="1" applyProtection="1">
      <alignment horizontal="left" vertical="center" shrinkToFit="1"/>
      <protection locked="0"/>
    </xf>
    <xf numFmtId="49" fontId="27" fillId="0" borderId="30" xfId="0" applyNumberFormat="1" applyFont="1" applyBorder="1" applyAlignment="1" applyProtection="1">
      <alignment horizontal="left" vertical="center" shrinkToFit="1"/>
      <protection locked="0"/>
    </xf>
    <xf numFmtId="49" fontId="27" fillId="0" borderId="24" xfId="0" applyNumberFormat="1" applyFont="1" applyBorder="1" applyAlignment="1" applyProtection="1">
      <alignment horizontal="left" vertical="center" shrinkToFit="1"/>
      <protection locked="0"/>
    </xf>
    <xf numFmtId="49" fontId="27" fillId="0" borderId="58" xfId="0" applyNumberFormat="1" applyFont="1" applyBorder="1" applyAlignment="1" applyProtection="1">
      <alignment horizontal="left" vertical="center" shrinkToFit="1"/>
      <protection locked="0"/>
    </xf>
    <xf numFmtId="49" fontId="27" fillId="0" borderId="32" xfId="0" applyNumberFormat="1" applyFont="1" applyBorder="1" applyAlignment="1" applyProtection="1">
      <alignment horizontal="left" vertical="center" shrinkToFit="1"/>
      <protection locked="0"/>
    </xf>
    <xf numFmtId="49" fontId="27" fillId="0" borderId="29" xfId="0" applyNumberFormat="1" applyFont="1" applyBorder="1" applyAlignment="1" applyProtection="1">
      <alignment horizontal="left" vertical="center" shrinkToFit="1"/>
      <protection locked="0"/>
    </xf>
    <xf numFmtId="49" fontId="27" fillId="0" borderId="94" xfId="0" applyNumberFormat="1" applyFont="1" applyBorder="1" applyAlignment="1" applyProtection="1">
      <alignment horizontal="left" vertical="center" shrinkToFit="1"/>
      <protection locked="0"/>
    </xf>
    <xf numFmtId="49" fontId="4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9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49" fontId="3" fillId="0" borderId="62" xfId="0" applyNumberFormat="1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49" fontId="27" fillId="0" borderId="39" xfId="0" applyNumberFormat="1" applyFont="1" applyBorder="1" applyAlignment="1" applyProtection="1">
      <alignment horizontal="left" vertical="center" shrinkToFit="1"/>
      <protection locked="0"/>
    </xf>
    <xf numFmtId="49" fontId="27" fillId="0" borderId="37" xfId="0" applyNumberFormat="1" applyFont="1" applyBorder="1" applyAlignment="1" applyProtection="1">
      <alignment horizontal="left" vertical="center" shrinkToFit="1"/>
      <protection locked="0"/>
    </xf>
    <xf numFmtId="49" fontId="27" fillId="0" borderId="66" xfId="0" applyNumberFormat="1" applyFont="1" applyBorder="1" applyAlignment="1" applyProtection="1">
      <alignment horizontal="left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33" xfId="0" applyNumberFormat="1" applyFont="1" applyBorder="1" applyAlignment="1" applyProtection="1">
      <alignment horizontal="center" vertical="center" shrinkToFit="1"/>
      <protection locked="0"/>
    </xf>
    <xf numFmtId="49" fontId="20" fillId="0" borderId="57" xfId="0" applyNumberFormat="1" applyFont="1" applyBorder="1" applyAlignment="1" applyProtection="1">
      <alignment horizontal="center" vertical="center" shrinkToFit="1"/>
      <protection locked="0"/>
    </xf>
    <xf numFmtId="49" fontId="20" fillId="0" borderId="30" xfId="0" applyNumberFormat="1" applyFont="1" applyBorder="1" applyAlignment="1" applyProtection="1">
      <alignment horizontal="center" vertical="center" shrinkToFit="1"/>
      <protection locked="0"/>
    </xf>
    <xf numFmtId="49" fontId="20" fillId="0" borderId="24" xfId="0" applyNumberFormat="1" applyFont="1" applyBorder="1" applyAlignment="1" applyProtection="1">
      <alignment horizontal="center" vertical="center" shrinkToFit="1"/>
      <protection locked="0"/>
    </xf>
    <xf numFmtId="49" fontId="20" fillId="0" borderId="42" xfId="0" applyNumberFormat="1" applyFont="1" applyBorder="1" applyAlignment="1" applyProtection="1">
      <alignment horizontal="center" vertical="center" shrinkToFit="1"/>
      <protection locked="0"/>
    </xf>
    <xf numFmtId="49" fontId="20" fillId="0" borderId="23" xfId="0" applyNumberFormat="1" applyFont="1" applyBorder="1" applyAlignment="1" applyProtection="1">
      <alignment horizontal="center" vertical="center" shrinkToFit="1"/>
      <protection locked="0"/>
    </xf>
    <xf numFmtId="49" fontId="20" fillId="0" borderId="32" xfId="0" applyNumberFormat="1" applyFont="1" applyBorder="1" applyAlignment="1" applyProtection="1">
      <alignment horizontal="center" vertical="center" shrinkToFit="1"/>
      <protection locked="0"/>
    </xf>
    <xf numFmtId="49" fontId="20" fillId="0" borderId="94" xfId="0" applyNumberFormat="1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vertical="center" shrinkToFit="1"/>
      <protection locked="0"/>
    </xf>
    <xf numFmtId="0" fontId="20" fillId="0" borderId="1" xfId="0" applyFont="1" applyBorder="1" applyAlignment="1" applyProtection="1">
      <alignment vertical="center" shrinkToFit="1"/>
      <protection locked="0"/>
    </xf>
    <xf numFmtId="0" fontId="20" fillId="0" borderId="57" xfId="0" applyFont="1" applyBorder="1" applyAlignment="1" applyProtection="1">
      <alignment vertical="center" shrinkToFit="1"/>
      <protection locked="0"/>
    </xf>
    <xf numFmtId="177" fontId="20" fillId="0" borderId="33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20" fillId="0" borderId="2" xfId="0" applyNumberFormat="1" applyFont="1" applyBorder="1" applyAlignment="1">
      <alignment horizontal="center" vertical="center"/>
    </xf>
    <xf numFmtId="49" fontId="4" fillId="2" borderId="6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30" xfId="0" applyFont="1" applyBorder="1" applyAlignment="1" applyProtection="1">
      <alignment horizontal="left" vertical="center" shrinkToFit="1"/>
      <protection locked="0"/>
    </xf>
    <xf numFmtId="0" fontId="27" fillId="0" borderId="24" xfId="0" applyFont="1" applyBorder="1" applyAlignment="1" applyProtection="1">
      <alignment horizontal="left" vertical="center" shrinkToFit="1"/>
      <protection locked="0"/>
    </xf>
    <xf numFmtId="177" fontId="20" fillId="0" borderId="30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0" fontId="27" fillId="0" borderId="33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38" xfId="0" applyFont="1" applyBorder="1" applyAlignment="1" applyProtection="1">
      <alignment horizontal="left" vertical="center" shrinkToFit="1"/>
      <protection locked="0"/>
    </xf>
    <xf numFmtId="0" fontId="27" fillId="0" borderId="36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vertical="center" shrinkToFit="1"/>
      <protection locked="0"/>
    </xf>
    <xf numFmtId="177" fontId="20" fillId="0" borderId="35" xfId="0" applyNumberFormat="1" applyFont="1" applyBorder="1" applyAlignment="1">
      <alignment horizontal="center" vertical="center" shrinkToFit="1"/>
    </xf>
    <xf numFmtId="177" fontId="20" fillId="0" borderId="1" xfId="0" applyNumberFormat="1" applyFont="1" applyBorder="1" applyAlignment="1">
      <alignment horizontal="center" vertical="center" shrinkToFit="1"/>
    </xf>
    <xf numFmtId="177" fontId="20" fillId="0" borderId="2" xfId="0" applyNumberFormat="1" applyFont="1" applyBorder="1" applyAlignment="1">
      <alignment horizontal="center" vertical="center" shrinkToFit="1"/>
    </xf>
    <xf numFmtId="177" fontId="20" fillId="0" borderId="44" xfId="0" applyNumberFormat="1" applyFont="1" applyBorder="1" applyAlignment="1">
      <alignment horizontal="center" vertical="center" shrinkToFit="1"/>
    </xf>
    <xf numFmtId="177" fontId="20" fillId="0" borderId="36" xfId="0" applyNumberFormat="1" applyFont="1" applyBorder="1" applyAlignment="1">
      <alignment horizontal="center" vertical="center" shrinkToFit="1"/>
    </xf>
    <xf numFmtId="177" fontId="20" fillId="0" borderId="20" xfId="0" applyNumberFormat="1" applyFont="1" applyBorder="1" applyAlignment="1">
      <alignment horizontal="center" vertical="center" shrinkToFit="1"/>
    </xf>
    <xf numFmtId="0" fontId="27" fillId="0" borderId="39" xfId="0" applyFont="1" applyBorder="1" applyAlignment="1" applyProtection="1">
      <alignment horizontal="left" vertical="center" shrinkToFit="1"/>
      <protection locked="0"/>
    </xf>
    <xf numFmtId="0" fontId="27" fillId="0" borderId="37" xfId="0" applyFont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49" fontId="27" fillId="0" borderId="54" xfId="0" applyNumberFormat="1" applyFont="1" applyBorder="1" applyAlignment="1" applyProtection="1">
      <alignment horizontal="left" vertical="center" shrinkToFit="1"/>
      <protection locked="0"/>
    </xf>
    <xf numFmtId="49" fontId="27" fillId="0" borderId="55" xfId="0" applyNumberFormat="1" applyFont="1" applyBorder="1" applyAlignment="1" applyProtection="1">
      <alignment horizontal="left" vertical="center" shrinkToFit="1"/>
      <protection locked="0"/>
    </xf>
    <xf numFmtId="49" fontId="27" fillId="0" borderId="56" xfId="0" applyNumberFormat="1" applyFont="1" applyBorder="1" applyAlignment="1" applyProtection="1">
      <alignment horizontal="left" vertical="center" shrinkToFit="1"/>
      <protection locked="0"/>
    </xf>
    <xf numFmtId="49" fontId="35" fillId="3" borderId="34" xfId="0" applyNumberFormat="1" applyFont="1" applyFill="1" applyBorder="1" applyAlignment="1">
      <alignment horizontal="center" vertical="center"/>
    </xf>
    <xf numFmtId="49" fontId="35" fillId="2" borderId="34" xfId="0" applyNumberFormat="1" applyFont="1" applyFill="1" applyBorder="1" applyAlignment="1">
      <alignment horizontal="center" vertical="center"/>
    </xf>
    <xf numFmtId="177" fontId="20" fillId="0" borderId="38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horizontal="center" vertical="center"/>
    </xf>
    <xf numFmtId="49" fontId="4" fillId="2" borderId="4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38" xfId="0" applyNumberFormat="1" applyFont="1" applyBorder="1" applyAlignment="1" applyProtection="1">
      <alignment horizontal="left" vertical="center" shrinkToFit="1"/>
      <protection locked="0"/>
    </xf>
    <xf numFmtId="49" fontId="27" fillId="0" borderId="36" xfId="0" applyNumberFormat="1" applyFont="1" applyBorder="1" applyAlignment="1" applyProtection="1">
      <alignment horizontal="left" vertical="center" shrinkToFit="1"/>
      <protection locked="0"/>
    </xf>
    <xf numFmtId="49" fontId="27" fillId="0" borderId="68" xfId="0" applyNumberFormat="1" applyFont="1" applyBorder="1" applyAlignment="1" applyProtection="1">
      <alignment horizontal="left" vertical="center" shrinkToFit="1"/>
      <protection locked="0"/>
    </xf>
    <xf numFmtId="49" fontId="2" fillId="0" borderId="67" xfId="0" applyNumberFormat="1" applyFont="1" applyBorder="1" applyAlignment="1" applyProtection="1">
      <alignment shrinkToFit="1"/>
      <protection locked="0"/>
    </xf>
    <xf numFmtId="49" fontId="2" fillId="0" borderId="67" xfId="0" applyNumberFormat="1" applyFont="1" applyBorder="1" applyAlignment="1" applyProtection="1">
      <alignment horizontal="left" shrinkToFit="1"/>
      <protection locked="0"/>
    </xf>
    <xf numFmtId="0" fontId="27" fillId="0" borderId="66" xfId="0" applyFont="1" applyBorder="1" applyAlignment="1" applyProtection="1">
      <alignment horizontal="left" vertical="center" shrinkToFit="1"/>
      <protection locked="0"/>
    </xf>
    <xf numFmtId="0" fontId="27" fillId="0" borderId="68" xfId="0" applyFont="1" applyBorder="1" applyAlignment="1" applyProtection="1">
      <alignment horizontal="left" vertical="center" shrinkToFit="1"/>
      <protection locked="0"/>
    </xf>
    <xf numFmtId="49" fontId="2" fillId="3" borderId="55" xfId="0" applyNumberFormat="1" applyFont="1" applyFill="1" applyBorder="1" applyAlignment="1" applyProtection="1">
      <alignment horizontal="left" shrinkToFit="1"/>
      <protection locked="0"/>
    </xf>
    <xf numFmtId="49" fontId="20" fillId="0" borderId="44" xfId="0" applyNumberFormat="1" applyFont="1" applyBorder="1" applyAlignment="1" applyProtection="1">
      <alignment horizontal="center" vertical="center" shrinkToFit="1"/>
      <protection locked="0"/>
    </xf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20" fillId="0" borderId="1" xfId="0" applyNumberFormat="1" applyFont="1" applyBorder="1" applyAlignment="1" applyProtection="1">
      <alignment horizontal="center" vertical="center" shrinkToFit="1"/>
      <protection locked="0"/>
    </xf>
    <xf numFmtId="49" fontId="20" fillId="0" borderId="43" xfId="0" applyNumberFormat="1" applyFont="1" applyBorder="1" applyAlignment="1" applyProtection="1">
      <alignment horizontal="center" vertical="center" shrinkToFit="1"/>
      <protection locked="0"/>
    </xf>
    <xf numFmtId="49" fontId="20" fillId="0" borderId="25" xfId="0" applyNumberFormat="1" applyFont="1" applyBorder="1" applyAlignment="1" applyProtection="1">
      <alignment horizontal="center" vertical="center" shrinkToFit="1"/>
      <protection locked="0"/>
    </xf>
    <xf numFmtId="49" fontId="20" fillId="0" borderId="58" xfId="0" applyNumberFormat="1" applyFont="1" applyBorder="1" applyAlignment="1" applyProtection="1">
      <alignment horizontal="center" vertical="center" shrinkToFit="1"/>
      <protection locked="0"/>
    </xf>
    <xf numFmtId="177" fontId="20" fillId="0" borderId="32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 shrinkToFit="1"/>
      <protection locked="0"/>
    </xf>
    <xf numFmtId="49" fontId="20" fillId="0" borderId="31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52" xfId="0" applyNumberFormat="1" applyFont="1" applyBorder="1" applyAlignment="1" applyProtection="1">
      <alignment horizontal="center" vertical="center" shrinkToFit="1"/>
      <protection locked="0"/>
    </xf>
    <xf numFmtId="49" fontId="20" fillId="0" borderId="3" xfId="0" applyNumberFormat="1" applyFont="1" applyBorder="1" applyAlignment="1" applyProtection="1">
      <alignment horizontal="center" vertical="center" shrinkToFit="1"/>
      <protection locked="0"/>
    </xf>
    <xf numFmtId="49" fontId="20" fillId="0" borderId="54" xfId="0" applyNumberFormat="1" applyFont="1" applyBorder="1" applyAlignment="1" applyProtection="1">
      <alignment horizontal="center" vertical="center" shrinkToFit="1"/>
      <protection locked="0"/>
    </xf>
    <xf numFmtId="177" fontId="20" fillId="0" borderId="65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77" fontId="20" fillId="0" borderId="39" xfId="0" applyNumberFormat="1" applyFont="1" applyBorder="1" applyAlignment="1">
      <alignment horizontal="center" vertical="center"/>
    </xf>
    <xf numFmtId="177" fontId="20" fillId="0" borderId="37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0" fontId="20" fillId="0" borderId="14" xfId="0" applyFont="1" applyBorder="1" applyAlignment="1" applyProtection="1">
      <alignment vertical="center" shrinkToFit="1"/>
      <protection locked="0"/>
    </xf>
    <xf numFmtId="0" fontId="20" fillId="0" borderId="41" xfId="0" applyFont="1" applyBorder="1" applyAlignment="1" applyProtection="1">
      <alignment vertical="center" shrinkToFit="1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left" vertical="center" shrinkToFit="1"/>
      <protection locked="0"/>
    </xf>
    <xf numFmtId="49" fontId="2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74" xfId="0" applyFont="1" applyBorder="1" applyAlignment="1" applyProtection="1">
      <alignment horizontal="center" vertical="center" shrinkToFit="1"/>
      <protection locked="0"/>
    </xf>
    <xf numFmtId="0" fontId="33" fillId="0" borderId="73" xfId="0" applyFont="1" applyBorder="1" applyAlignment="1" applyProtection="1">
      <alignment vertical="center" shrinkToFit="1"/>
      <protection locked="0"/>
    </xf>
    <xf numFmtId="0" fontId="33" fillId="0" borderId="32" xfId="0" applyFont="1" applyBorder="1" applyAlignment="1" applyProtection="1">
      <alignment vertical="center" shrinkToFit="1"/>
      <protection locked="0"/>
    </xf>
    <xf numFmtId="0" fontId="33" fillId="0" borderId="29" xfId="0" applyFont="1" applyBorder="1" applyAlignment="1" applyProtection="1">
      <alignment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 applyProtection="1">
      <alignment horizontal="center" vertical="center" shrinkToFit="1"/>
      <protection locked="0"/>
    </xf>
    <xf numFmtId="49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49" fontId="4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left" vertical="center" shrinkToFit="1"/>
      <protection locked="0"/>
    </xf>
    <xf numFmtId="0" fontId="20" fillId="0" borderId="13" xfId="0" applyFont="1" applyBorder="1" applyAlignment="1" applyProtection="1">
      <alignment horizontal="left" vertical="center" shrinkToFit="1"/>
      <protection locked="0"/>
    </xf>
    <xf numFmtId="49" fontId="4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shrinkToFit="1"/>
      <protection locked="0"/>
    </xf>
    <xf numFmtId="0" fontId="3" fillId="3" borderId="0" xfId="0" applyFont="1" applyFill="1" applyAlignment="1" applyProtection="1">
      <alignment shrinkToFit="1"/>
      <protection locked="0"/>
    </xf>
    <xf numFmtId="49" fontId="4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20" fillId="0" borderId="69" xfId="0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44" fillId="0" borderId="70" xfId="0" applyNumberFormat="1" applyFont="1" applyBorder="1" applyAlignment="1" applyProtection="1">
      <alignment horizontal="center" shrinkToFit="1"/>
      <protection locked="0"/>
    </xf>
    <xf numFmtId="49" fontId="44" fillId="0" borderId="71" xfId="0" applyNumberFormat="1" applyFont="1" applyBorder="1" applyAlignment="1" applyProtection="1">
      <alignment horizontal="center" shrinkToFit="1"/>
      <protection locked="0"/>
    </xf>
    <xf numFmtId="49" fontId="4" fillId="9" borderId="69" xfId="0" applyNumberFormat="1" applyFont="1" applyFill="1" applyBorder="1" applyAlignment="1" applyProtection="1">
      <alignment horizontal="center" shrinkToFit="1"/>
      <protection locked="0"/>
    </xf>
    <xf numFmtId="49" fontId="4" fillId="9" borderId="67" xfId="0" applyNumberFormat="1" applyFont="1" applyFill="1" applyBorder="1" applyAlignment="1" applyProtection="1">
      <alignment horizontal="center" shrinkToFit="1"/>
      <protection locked="0"/>
    </xf>
    <xf numFmtId="49" fontId="4" fillId="9" borderId="71" xfId="0" applyNumberFormat="1" applyFont="1" applyFill="1" applyBorder="1" applyAlignment="1" applyProtection="1">
      <alignment horizontal="center" shrinkToFit="1"/>
      <protection locked="0"/>
    </xf>
    <xf numFmtId="49" fontId="44" fillId="0" borderId="6" xfId="0" applyNumberFormat="1" applyFont="1" applyBorder="1" applyAlignment="1" applyProtection="1">
      <alignment horizontal="center" shrinkToFit="1"/>
      <protection locked="0"/>
    </xf>
    <xf numFmtId="49" fontId="44" fillId="0" borderId="4" xfId="0" applyNumberFormat="1" applyFont="1" applyBorder="1" applyAlignment="1" applyProtection="1">
      <alignment horizontal="center" shrinkToFit="1"/>
      <protection locked="0"/>
    </xf>
    <xf numFmtId="49" fontId="44" fillId="0" borderId="69" xfId="0" applyNumberFormat="1" applyFont="1" applyBorder="1" applyAlignment="1" applyProtection="1">
      <alignment horizontal="center" shrinkToFit="1"/>
      <protection locked="0"/>
    </xf>
    <xf numFmtId="49" fontId="44" fillId="0" borderId="5" xfId="0" applyNumberFormat="1" applyFont="1" applyBorder="1" applyAlignment="1" applyProtection="1">
      <alignment horizontal="center" shrinkToFit="1"/>
      <protection locked="0"/>
    </xf>
    <xf numFmtId="177" fontId="20" fillId="0" borderId="33" xfId="0" applyNumberFormat="1" applyFont="1" applyBorder="1" applyAlignment="1" applyProtection="1">
      <alignment horizontal="center" vertical="center" shrinkToFit="1"/>
      <protection locked="0"/>
    </xf>
    <xf numFmtId="177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74" xfId="0" applyNumberFormat="1" applyFont="1" applyBorder="1" applyAlignment="1" applyProtection="1">
      <alignment horizontal="center" vertical="center" shrinkToFit="1"/>
      <protection locked="0"/>
    </xf>
    <xf numFmtId="49" fontId="20" fillId="0" borderId="75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protection locked="0"/>
    </xf>
    <xf numFmtId="49" fontId="20" fillId="0" borderId="76" xfId="0" applyNumberFormat="1" applyFont="1" applyBorder="1" applyAlignment="1" applyProtection="1">
      <alignment horizontal="center" vertical="center" shrinkToFit="1"/>
      <protection locked="0"/>
    </xf>
    <xf numFmtId="177" fontId="20" fillId="0" borderId="5" xfId="0" applyNumberFormat="1" applyFont="1" applyBorder="1" applyAlignment="1" applyProtection="1">
      <alignment horizontal="center" vertical="center" shrinkToFit="1"/>
      <protection locked="0"/>
    </xf>
    <xf numFmtId="177" fontId="20" fillId="0" borderId="6" xfId="0" applyNumberFormat="1" applyFont="1" applyBorder="1" applyAlignment="1" applyProtection="1">
      <alignment horizontal="center" vertical="center" shrinkToFit="1"/>
      <protection locked="0"/>
    </xf>
    <xf numFmtId="49" fontId="20" fillId="0" borderId="72" xfId="0" applyNumberFormat="1" applyFont="1" applyBorder="1" applyAlignment="1" applyProtection="1">
      <alignment horizontal="center" vertical="center" shrinkToFit="1"/>
      <protection locked="0"/>
    </xf>
    <xf numFmtId="177" fontId="20" fillId="0" borderId="43" xfId="0" applyNumberFormat="1" applyFont="1" applyBorder="1" applyAlignment="1" applyProtection="1">
      <alignment horizontal="center" vertical="center" shrinkToFit="1"/>
      <protection locked="0"/>
    </xf>
    <xf numFmtId="177" fontId="20" fillId="0" borderId="25" xfId="0" applyNumberFormat="1" applyFont="1" applyBorder="1" applyAlignment="1" applyProtection="1">
      <alignment horizontal="center" vertical="center" shrinkToFit="1"/>
      <protection locked="0"/>
    </xf>
    <xf numFmtId="177" fontId="20" fillId="0" borderId="30" xfId="0" applyNumberFormat="1" applyFont="1" applyBorder="1" applyAlignment="1" applyProtection="1">
      <alignment horizontal="center" vertical="center" shrinkToFit="1"/>
      <protection locked="0"/>
    </xf>
    <xf numFmtId="177" fontId="20" fillId="0" borderId="58" xfId="0" applyNumberFormat="1" applyFont="1" applyBorder="1" applyAlignment="1" applyProtection="1">
      <alignment horizontal="center" vertical="center" shrinkToFit="1"/>
      <protection locked="0"/>
    </xf>
    <xf numFmtId="177" fontId="20" fillId="0" borderId="7" xfId="0" applyNumberFormat="1" applyFont="1" applyBorder="1" applyAlignment="1" applyProtection="1">
      <alignment horizontal="center" vertical="center" shrinkToFit="1"/>
      <protection locked="0"/>
    </xf>
    <xf numFmtId="177" fontId="20" fillId="0" borderId="4" xfId="0" applyNumberFormat="1" applyFont="1" applyBorder="1" applyAlignment="1" applyProtection="1">
      <alignment horizontal="center" vertical="center" shrinkToFit="1"/>
      <protection locked="0"/>
    </xf>
    <xf numFmtId="177" fontId="20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/>
      <protection locked="0"/>
    </xf>
    <xf numFmtId="49" fontId="4" fillId="2" borderId="73" xfId="0" applyNumberFormat="1" applyFont="1" applyFill="1" applyBorder="1" applyAlignment="1" applyProtection="1">
      <alignment horizontal="center" vertical="center"/>
      <protection locked="0"/>
    </xf>
    <xf numFmtId="49" fontId="4" fillId="2" borderId="76" xfId="0" applyNumberFormat="1" applyFont="1" applyFill="1" applyBorder="1" applyAlignment="1" applyProtection="1">
      <alignment horizontal="center" vertical="center"/>
      <protection locked="0"/>
    </xf>
    <xf numFmtId="49" fontId="4" fillId="2" borderId="52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/>
      <protection locked="0"/>
    </xf>
    <xf numFmtId="49" fontId="4" fillId="2" borderId="55" xfId="0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81" xfId="0" applyFont="1" applyBorder="1" applyAlignment="1" applyProtection="1">
      <alignment horizontal="center" vertical="center" shrinkToFit="1"/>
      <protection locked="0"/>
    </xf>
    <xf numFmtId="0" fontId="32" fillId="0" borderId="80" xfId="0" applyFont="1" applyBorder="1" applyAlignment="1" applyProtection="1">
      <alignment horizontal="center" vertical="center" shrinkToFit="1"/>
      <protection locked="0"/>
    </xf>
    <xf numFmtId="0" fontId="32" fillId="0" borderId="52" xfId="0" applyFont="1" applyBorder="1" applyAlignment="1" applyProtection="1">
      <alignment horizontal="center" vertical="center" shrinkToFit="1"/>
      <protection locked="0"/>
    </xf>
    <xf numFmtId="0" fontId="32" fillId="0" borderId="54" xfId="0" applyFont="1" applyBorder="1" applyAlignment="1" applyProtection="1">
      <alignment horizontal="center" vertical="center" shrinkToFit="1"/>
      <protection locked="0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2" fillId="0" borderId="25" xfId="0" applyFont="1" applyBorder="1" applyAlignment="1" applyProtection="1">
      <alignment horizontal="center" vertical="center" shrinkToFit="1"/>
      <protection locked="0"/>
    </xf>
    <xf numFmtId="0" fontId="32" fillId="0" borderId="77" xfId="0" applyFont="1" applyBorder="1" applyAlignment="1" applyProtection="1">
      <alignment horizontal="center" vertical="center" shrinkToFit="1"/>
      <protection locked="0"/>
    </xf>
    <xf numFmtId="0" fontId="32" fillId="0" borderId="60" xfId="0" applyFont="1" applyBorder="1" applyAlignment="1" applyProtection="1">
      <alignment horizontal="center"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0" fontId="32" fillId="0" borderId="56" xfId="0" applyFont="1" applyBorder="1" applyAlignment="1" applyProtection="1">
      <alignment horizontal="center" vertical="center" shrinkToFit="1"/>
      <protection locked="0"/>
    </xf>
    <xf numFmtId="0" fontId="32" fillId="0" borderId="43" xfId="0" applyFont="1" applyBorder="1" applyAlignment="1" applyProtection="1">
      <alignment horizontal="center" vertical="center" shrinkToFit="1"/>
      <protection locked="0"/>
    </xf>
    <xf numFmtId="0" fontId="32" fillId="0" borderId="59" xfId="0" applyFont="1" applyBorder="1" applyAlignment="1" applyProtection="1">
      <alignment horizontal="center" vertical="center" shrinkToFit="1"/>
      <protection locked="0"/>
    </xf>
    <xf numFmtId="0" fontId="32" fillId="0" borderId="82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79" xfId="0" applyFont="1" applyBorder="1" applyAlignment="1" applyProtection="1">
      <alignment horizontal="center" vertical="center" shrinkToFit="1"/>
      <protection locked="0"/>
    </xf>
    <xf numFmtId="0" fontId="32" fillId="0" borderId="31" xfId="0" applyFont="1" applyBorder="1" applyAlignment="1" applyProtection="1">
      <alignment horizontal="center" vertical="center" shrinkToFit="1"/>
      <protection locked="0"/>
    </xf>
    <xf numFmtId="49" fontId="4" fillId="2" borderId="81" xfId="0" applyNumberFormat="1" applyFont="1" applyFill="1" applyBorder="1" applyAlignment="1" applyProtection="1">
      <alignment horizontal="center" vertical="center"/>
      <protection locked="0"/>
    </xf>
    <xf numFmtId="49" fontId="4" fillId="2" borderId="88" xfId="0" applyNumberFormat="1" applyFont="1" applyFill="1" applyBorder="1" applyAlignment="1" applyProtection="1">
      <alignment horizontal="center" vertical="center"/>
      <protection locked="0"/>
    </xf>
    <xf numFmtId="49" fontId="4" fillId="2" borderId="82" xfId="0" applyNumberFormat="1" applyFont="1" applyFill="1" applyBorder="1" applyAlignment="1" applyProtection="1">
      <alignment horizontal="center" vertical="center"/>
      <protection locked="0"/>
    </xf>
    <xf numFmtId="49" fontId="4" fillId="2" borderId="80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32" fillId="0" borderId="72" xfId="0" applyFont="1" applyBorder="1" applyAlignment="1" applyProtection="1">
      <alignment horizontal="center" vertical="center" shrinkToFit="1"/>
      <protection locked="0"/>
    </xf>
    <xf numFmtId="0" fontId="32" fillId="0" borderId="75" xfId="0" applyFont="1" applyBorder="1" applyAlignment="1" applyProtection="1">
      <alignment horizontal="center" vertical="center" shrinkToFit="1"/>
      <protection locked="0"/>
    </xf>
    <xf numFmtId="0" fontId="32" fillId="0" borderId="74" xfId="0" applyFont="1" applyBorder="1" applyAlignment="1" applyProtection="1">
      <alignment horizontal="center" vertical="center" shrinkToFit="1"/>
      <protection locked="0"/>
    </xf>
    <xf numFmtId="0" fontId="32" fillId="0" borderId="76" xfId="0" applyFont="1" applyBorder="1" applyAlignment="1" applyProtection="1">
      <alignment horizontal="center" vertical="center" shrinkToFit="1"/>
      <protection locked="0"/>
    </xf>
    <xf numFmtId="49" fontId="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6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74" xfId="0" applyNumberFormat="1" applyFont="1" applyBorder="1" applyAlignment="1" applyProtection="1">
      <alignment horizontal="center" vertical="center" shrinkToFit="1"/>
      <protection locked="0"/>
    </xf>
    <xf numFmtId="177" fontId="20" fillId="0" borderId="76" xfId="0" applyNumberFormat="1" applyFont="1" applyBorder="1" applyAlignment="1" applyProtection="1">
      <alignment horizontal="center" vertical="center" shrinkToFit="1"/>
      <protection locked="0"/>
    </xf>
    <xf numFmtId="177" fontId="20" fillId="0" borderId="75" xfId="0" applyNumberFormat="1" applyFont="1" applyBorder="1" applyAlignment="1" applyProtection="1">
      <alignment horizontal="center" vertical="center" shrinkToFit="1"/>
      <protection locked="0"/>
    </xf>
    <xf numFmtId="177" fontId="20" fillId="0" borderId="72" xfId="0" applyNumberFormat="1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20" fillId="0" borderId="57" xfId="0" applyFont="1" applyBorder="1" applyAlignment="1" applyProtection="1">
      <alignment horizontal="left" vertical="center" shrinkToFit="1"/>
      <protection locked="0"/>
    </xf>
    <xf numFmtId="49" fontId="2" fillId="0" borderId="55" xfId="0" applyNumberFormat="1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1" fillId="0" borderId="43" xfId="0" applyFont="1" applyBorder="1" applyAlignment="1" applyProtection="1">
      <alignment horizontal="center" vertical="center" shrinkToFit="1"/>
      <protection locked="0"/>
    </xf>
    <xf numFmtId="0" fontId="31" fillId="0" borderId="25" xfId="0" applyFont="1" applyBorder="1" applyAlignment="1" applyProtection="1">
      <alignment horizontal="center" vertical="center" shrinkToFit="1"/>
      <protection locked="0"/>
    </xf>
    <xf numFmtId="0" fontId="31" fillId="0" borderId="86" xfId="0" applyFont="1" applyBorder="1" applyAlignment="1" applyProtection="1">
      <alignment horizontal="center" vertical="center" shrinkToFit="1"/>
      <protection locked="0"/>
    </xf>
    <xf numFmtId="0" fontId="31" fillId="0" borderId="89" xfId="0" applyFont="1" applyBorder="1" applyAlignment="1" applyProtection="1">
      <alignment horizontal="center" vertical="center" shrinkToFit="1"/>
      <protection locked="0"/>
    </xf>
    <xf numFmtId="177" fontId="20" fillId="0" borderId="33" xfId="0" applyNumberFormat="1" applyFont="1" applyBorder="1" applyAlignment="1">
      <alignment horizontal="center" vertical="center" shrinkToFit="1"/>
    </xf>
    <xf numFmtId="0" fontId="31" fillId="0" borderId="30" xfId="0" applyFont="1" applyBorder="1" applyAlignment="1" applyProtection="1">
      <alignment horizontal="center" vertical="center" shrinkToFit="1"/>
      <protection locked="0"/>
    </xf>
    <xf numFmtId="0" fontId="31" fillId="0" borderId="58" xfId="0" applyFont="1" applyBorder="1" applyAlignment="1" applyProtection="1">
      <alignment horizontal="center" vertical="center" shrinkToFit="1"/>
      <protection locked="0"/>
    </xf>
    <xf numFmtId="0" fontId="31" fillId="0" borderId="83" xfId="0" applyFont="1" applyBorder="1" applyAlignment="1" applyProtection="1">
      <alignment horizontal="center" vertical="center" shrinkToFit="1"/>
      <protection locked="0"/>
    </xf>
    <xf numFmtId="0" fontId="31" fillId="0" borderId="84" xfId="0" applyFont="1" applyBorder="1" applyAlignment="1" applyProtection="1">
      <alignment horizontal="center" vertical="center" shrinkToFit="1"/>
      <protection locked="0"/>
    </xf>
    <xf numFmtId="0" fontId="31" fillId="0" borderId="88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0" borderId="81" xfId="0" applyFont="1" applyBorder="1" applyAlignment="1" applyProtection="1">
      <alignment horizontal="center" vertical="center" shrinkToFit="1"/>
      <protection locked="0"/>
    </xf>
    <xf numFmtId="0" fontId="31" fillId="0" borderId="52" xfId="0" applyFont="1" applyBorder="1" applyAlignment="1" applyProtection="1">
      <alignment horizontal="center" vertical="center" shrinkToFit="1"/>
      <protection locked="0"/>
    </xf>
    <xf numFmtId="0" fontId="31" fillId="3" borderId="92" xfId="0" applyFont="1" applyFill="1" applyBorder="1" applyAlignment="1" applyProtection="1">
      <alignment horizontal="center" vertical="center" shrinkToFit="1"/>
      <protection locked="0"/>
    </xf>
    <xf numFmtId="0" fontId="31" fillId="3" borderId="27" xfId="0" applyFont="1" applyFill="1" applyBorder="1" applyAlignment="1" applyProtection="1">
      <alignment horizontal="center" vertical="center" shrinkToFit="1"/>
      <protection locked="0"/>
    </xf>
    <xf numFmtId="49" fontId="1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49" fontId="4" fillId="2" borderId="95" xfId="0" applyNumberFormat="1" applyFont="1" applyFill="1" applyBorder="1" applyAlignment="1" applyProtection="1">
      <alignment horizontal="center" vertical="center"/>
      <protection locked="0"/>
    </xf>
    <xf numFmtId="49" fontId="4" fillId="2" borderId="96" xfId="0" applyNumberFormat="1" applyFont="1" applyFill="1" applyBorder="1" applyAlignment="1" applyProtection="1">
      <alignment horizontal="center" vertical="center"/>
      <protection locked="0"/>
    </xf>
    <xf numFmtId="49" fontId="4" fillId="2" borderId="97" xfId="0" applyNumberFormat="1" applyFont="1" applyFill="1" applyBorder="1" applyAlignment="1" applyProtection="1">
      <alignment horizontal="center" vertical="center"/>
      <protection locked="0"/>
    </xf>
    <xf numFmtId="49" fontId="4" fillId="2" borderId="61" xfId="0" applyNumberFormat="1" applyFont="1" applyFill="1" applyBorder="1" applyAlignment="1" applyProtection="1">
      <alignment horizontal="center" vertical="center"/>
      <protection locked="0"/>
    </xf>
    <xf numFmtId="49" fontId="4" fillId="2" borderId="89" xfId="0" applyNumberFormat="1" applyFont="1" applyFill="1" applyBorder="1" applyAlignment="1" applyProtection="1">
      <alignment horizontal="center" vertical="center"/>
      <protection locked="0"/>
    </xf>
    <xf numFmtId="177" fontId="20" fillId="0" borderId="72" xfId="0" applyNumberFormat="1" applyFont="1" applyBorder="1" applyAlignment="1">
      <alignment horizontal="center" vertical="center" shrinkToFit="1"/>
    </xf>
    <xf numFmtId="177" fontId="20" fillId="0" borderId="73" xfId="0" applyNumberFormat="1" applyFont="1" applyBorder="1" applyAlignment="1">
      <alignment horizontal="center" vertical="center" shrinkToFit="1"/>
    </xf>
    <xf numFmtId="177" fontId="20" fillId="0" borderId="76" xfId="0" applyNumberFormat="1" applyFont="1" applyBorder="1" applyAlignment="1">
      <alignment horizontal="center" vertical="center" shrinkToFit="1"/>
    </xf>
    <xf numFmtId="49" fontId="4" fillId="2" borderId="93" xfId="0" applyNumberFormat="1" applyFont="1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left" vertical="center" shrinkToFit="1"/>
      <protection locked="0"/>
    </xf>
    <xf numFmtId="0" fontId="27" fillId="0" borderId="29" xfId="0" applyFont="1" applyBorder="1" applyAlignment="1" applyProtection="1">
      <alignment horizontal="left" vertical="center" shrinkToFit="1"/>
      <protection locked="0"/>
    </xf>
    <xf numFmtId="0" fontId="27" fillId="0" borderId="98" xfId="0" applyFont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49" fontId="4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0" xfId="0" applyNumberFormat="1" applyFont="1" applyFill="1" applyAlignment="1" applyProtection="1">
      <alignment horizontal="left" vertical="center"/>
      <protection locked="0"/>
    </xf>
    <xf numFmtId="49" fontId="15" fillId="3" borderId="0" xfId="0" applyNumberFormat="1" applyFont="1" applyFill="1" applyAlignment="1" applyProtection="1">
      <alignment horizontal="center" vertical="center" shrinkToFit="1"/>
      <protection locked="0"/>
    </xf>
    <xf numFmtId="49" fontId="4" fillId="2" borderId="69" xfId="0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49" fontId="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69" xfId="0" applyFont="1" applyBorder="1" applyAlignment="1" applyProtection="1">
      <alignment horizontal="center" vertical="center" shrinkToFit="1"/>
      <protection locked="0"/>
    </xf>
    <xf numFmtId="0" fontId="27" fillId="0" borderId="67" xfId="0" applyFont="1" applyBorder="1" applyAlignment="1" applyProtection="1">
      <alignment horizontal="center" vertical="center" shrinkToFit="1"/>
      <protection locked="0"/>
    </xf>
    <xf numFmtId="0" fontId="27" fillId="0" borderId="71" xfId="0" applyFont="1" applyBorder="1" applyAlignment="1" applyProtection="1">
      <alignment horizontal="center" vertical="center" shrinkToFit="1"/>
      <protection locked="0"/>
    </xf>
    <xf numFmtId="0" fontId="17" fillId="0" borderId="98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9" fillId="0" borderId="73" xfId="0" applyFont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27" fillId="0" borderId="73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20" fontId="17" fillId="0" borderId="98" xfId="0" applyNumberFormat="1" applyFont="1" applyBorder="1" applyAlignment="1" applyProtection="1">
      <alignment horizontal="center" vertical="center" shrinkToFit="1"/>
      <protection locked="0"/>
    </xf>
    <xf numFmtId="20" fontId="17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20" fillId="4" borderId="33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  <protection locked="0"/>
    </xf>
    <xf numFmtId="0" fontId="20" fillId="4" borderId="100" xfId="0" applyFont="1" applyFill="1" applyBorder="1" applyAlignment="1" applyProtection="1">
      <alignment horizontal="center" vertical="center" shrinkToFit="1"/>
      <protection locked="0"/>
    </xf>
    <xf numFmtId="49" fontId="14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Alignment="1" applyProtection="1">
      <alignment horizontal="center" vertical="center" shrinkToFit="1"/>
      <protection locked="0"/>
    </xf>
    <xf numFmtId="49" fontId="0" fillId="2" borderId="73" xfId="0" applyNumberFormat="1" applyFill="1" applyBorder="1" applyAlignment="1" applyProtection="1">
      <alignment horizontal="center" vertical="center" shrinkToFit="1"/>
      <protection locked="0"/>
    </xf>
    <xf numFmtId="49" fontId="14" fillId="2" borderId="9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85" xfId="0" applyFont="1" applyBorder="1" applyAlignment="1" applyProtection="1">
      <alignment horizontal="center" vertical="center" shrinkToFit="1"/>
      <protection locked="0"/>
    </xf>
    <xf numFmtId="0" fontId="31" fillId="0" borderId="87" xfId="0" applyFont="1" applyBorder="1" applyAlignment="1" applyProtection="1">
      <alignment horizontal="center" vertical="center" shrinkToFit="1"/>
      <protection locked="0"/>
    </xf>
    <xf numFmtId="0" fontId="31" fillId="3" borderId="30" xfId="0" applyFont="1" applyFill="1" applyBorder="1" applyAlignment="1" applyProtection="1">
      <alignment horizontal="center" vertical="center" shrinkToFit="1"/>
      <protection locked="0"/>
    </xf>
    <xf numFmtId="0" fontId="31" fillId="3" borderId="25" xfId="0" applyFont="1" applyFill="1" applyBorder="1" applyAlignment="1" applyProtection="1">
      <alignment horizontal="center" vertical="center" shrinkToFit="1"/>
      <protection locked="0"/>
    </xf>
    <xf numFmtId="0" fontId="31" fillId="3" borderId="83" xfId="0" applyFont="1" applyFill="1" applyBorder="1" applyAlignment="1" applyProtection="1">
      <alignment horizontal="center" vertical="center" shrinkToFit="1"/>
      <protection locked="0"/>
    </xf>
    <xf numFmtId="0" fontId="31" fillId="3" borderId="89" xfId="0" applyFont="1" applyFill="1" applyBorder="1" applyAlignment="1" applyProtection="1">
      <alignment horizontal="center" vertical="center" shrinkToFit="1"/>
      <protection locked="0"/>
    </xf>
    <xf numFmtId="0" fontId="31" fillId="0" borderId="90" xfId="0" applyFont="1" applyBorder="1" applyAlignment="1" applyProtection="1">
      <alignment horizontal="center" vertical="center" shrinkToFit="1"/>
      <protection locked="0"/>
    </xf>
    <xf numFmtId="0" fontId="31" fillId="0" borderId="42" xfId="0" applyFont="1" applyBorder="1" applyAlignment="1" applyProtection="1">
      <alignment horizontal="center" vertical="center" shrinkToFit="1"/>
      <protection locked="0"/>
    </xf>
    <xf numFmtId="0" fontId="31" fillId="0" borderId="91" xfId="0" applyFont="1" applyBorder="1" applyAlignment="1" applyProtection="1">
      <alignment horizontal="center" vertical="center" shrinkToFit="1"/>
      <protection locked="0"/>
    </xf>
    <xf numFmtId="0" fontId="31" fillId="0" borderId="79" xfId="0" applyFont="1" applyBorder="1" applyAlignment="1" applyProtection="1">
      <alignment horizontal="center" vertical="center" shrinkToFit="1"/>
      <protection locked="0"/>
    </xf>
    <xf numFmtId="0" fontId="31" fillId="0" borderId="82" xfId="0" applyFont="1" applyBorder="1" applyAlignment="1" applyProtection="1">
      <alignment horizontal="center" vertical="center" shrinkToFit="1"/>
      <protection locked="0"/>
    </xf>
    <xf numFmtId="0" fontId="31" fillId="0" borderId="32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20" fontId="20" fillId="4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5" xfId="0" applyNumberFormat="1" applyFont="1" applyBorder="1" applyAlignment="1" applyProtection="1">
      <alignment horizontal="center" vertical="center" shrinkToFit="1"/>
      <protection locked="0"/>
    </xf>
    <xf numFmtId="0" fontId="20" fillId="6" borderId="104" xfId="0" applyFont="1" applyFill="1" applyBorder="1" applyAlignment="1" applyProtection="1">
      <alignment horizontal="center" vertical="center" shrinkToFit="1"/>
      <protection locked="0"/>
    </xf>
    <xf numFmtId="0" fontId="20" fillId="6" borderId="105" xfId="0" applyFont="1" applyFill="1" applyBorder="1" applyAlignment="1" applyProtection="1">
      <alignment horizontal="center" vertical="center" shrinkToFit="1"/>
      <protection locked="0"/>
    </xf>
    <xf numFmtId="0" fontId="20" fillId="6" borderId="106" xfId="0" applyFont="1" applyFill="1" applyBorder="1" applyAlignment="1" applyProtection="1">
      <alignment horizontal="center" vertical="center" shrinkToFit="1"/>
      <protection locked="0"/>
    </xf>
    <xf numFmtId="0" fontId="20" fillId="6" borderId="33" xfId="0" applyFont="1" applyFill="1" applyBorder="1" applyAlignment="1" applyProtection="1">
      <alignment horizontal="center" vertical="center" shrinkToFit="1"/>
      <protection locked="0"/>
    </xf>
    <xf numFmtId="0" fontId="20" fillId="6" borderId="1" xfId="0" applyFont="1" applyFill="1" applyBorder="1" applyAlignment="1" applyProtection="1">
      <alignment horizontal="center" vertical="center" shrinkToFit="1"/>
      <protection locked="0"/>
    </xf>
    <xf numFmtId="0" fontId="20" fillId="6" borderId="100" xfId="0" applyFont="1" applyFill="1" applyBorder="1" applyAlignment="1" applyProtection="1">
      <alignment horizontal="center" vertical="center" shrinkToFit="1"/>
      <protection locked="0"/>
    </xf>
    <xf numFmtId="20" fontId="20" fillId="4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88" xfId="0" applyFont="1" applyFill="1" applyBorder="1" applyAlignment="1" applyProtection="1">
      <alignment horizontal="center" vertical="center" shrinkToFit="1"/>
      <protection locked="0"/>
    </xf>
    <xf numFmtId="0" fontId="20" fillId="4" borderId="90" xfId="0" applyFont="1" applyFill="1" applyBorder="1" applyAlignment="1" applyProtection="1">
      <alignment horizontal="center" vertical="center" shrinkToFit="1"/>
      <protection locked="0"/>
    </xf>
    <xf numFmtId="0" fontId="20" fillId="6" borderId="101" xfId="0" applyFont="1" applyFill="1" applyBorder="1" applyAlignment="1" applyProtection="1">
      <alignment horizontal="center" vertical="center" shrinkToFit="1"/>
      <protection locked="0"/>
    </xf>
    <xf numFmtId="0" fontId="20" fillId="6" borderId="102" xfId="0" applyFont="1" applyFill="1" applyBorder="1" applyAlignment="1" applyProtection="1">
      <alignment horizontal="center" vertical="center" shrinkToFit="1"/>
      <protection locked="0"/>
    </xf>
    <xf numFmtId="0" fontId="20" fillId="6" borderId="103" xfId="0" applyFont="1" applyFill="1" applyBorder="1" applyAlignment="1" applyProtection="1">
      <alignment horizontal="center" vertical="center" shrinkToFit="1"/>
      <protection locked="0"/>
    </xf>
    <xf numFmtId="177" fontId="20" fillId="6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0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0" xfId="0" applyNumberFormat="1" applyFont="1" applyFill="1" applyBorder="1" applyAlignment="1" applyProtection="1">
      <alignment horizontal="center" vertical="center" shrinkToFit="1"/>
      <protection locked="0"/>
    </xf>
    <xf numFmtId="20" fontId="20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101" xfId="0" applyFont="1" applyFill="1" applyBorder="1" applyAlignment="1" applyProtection="1">
      <alignment horizontal="center" vertical="center" shrinkToFit="1"/>
      <protection locked="0"/>
    </xf>
    <xf numFmtId="0" fontId="20" fillId="4" borderId="102" xfId="0" applyFont="1" applyFill="1" applyBorder="1" applyAlignment="1" applyProtection="1">
      <alignment horizontal="center" vertical="center" shrinkToFit="1"/>
      <protection locked="0"/>
    </xf>
    <xf numFmtId="0" fontId="20" fillId="4" borderId="103" xfId="0" applyFont="1" applyFill="1" applyBorder="1" applyAlignment="1" applyProtection="1">
      <alignment horizontal="center" vertical="center" shrinkToFit="1"/>
      <protection locked="0"/>
    </xf>
    <xf numFmtId="49" fontId="45" fillId="3" borderId="0" xfId="0" applyNumberFormat="1" applyFont="1" applyFill="1" applyAlignment="1">
      <alignment horizontal="left" vertical="center" wrapText="1" shrinkToFit="1"/>
    </xf>
    <xf numFmtId="49" fontId="46" fillId="3" borderId="0" xfId="0" applyNumberFormat="1" applyFont="1" applyFill="1" applyAlignment="1">
      <alignment vertical="center" shrinkToFit="1"/>
    </xf>
    <xf numFmtId="177" fontId="20" fillId="4" borderId="101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2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103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1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2" xfId="0" applyNumberFormat="1" applyFont="1" applyFill="1" applyBorder="1" applyAlignment="1" applyProtection="1">
      <alignment horizontal="center" vertical="center" shrinkToFit="1"/>
      <protection locked="0"/>
    </xf>
    <xf numFmtId="177" fontId="20" fillId="6" borderId="103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79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88" xfId="0" applyNumberFormat="1" applyFont="1" applyFill="1" applyBorder="1" applyAlignment="1" applyProtection="1">
      <alignment horizontal="center" vertical="center" shrinkToFit="1"/>
      <protection locked="0"/>
    </xf>
    <xf numFmtId="177" fontId="20" fillId="4" borderId="90" xfId="0" applyNumberFormat="1" applyFont="1" applyFill="1" applyBorder="1" applyAlignment="1" applyProtection="1">
      <alignment horizontal="center" vertical="center" shrinkToFit="1"/>
      <protection locked="0"/>
    </xf>
    <xf numFmtId="20" fontId="20" fillId="6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88" xfId="0" applyFont="1" applyFill="1" applyBorder="1" applyAlignment="1" applyProtection="1">
      <alignment horizontal="center" vertical="center" shrinkToFit="1"/>
      <protection locked="0"/>
    </xf>
    <xf numFmtId="0" fontId="20" fillId="6" borderId="90" xfId="0" applyFont="1" applyFill="1" applyBorder="1" applyAlignment="1" applyProtection="1">
      <alignment horizontal="center" vertical="center" shrinkToFit="1"/>
      <protection locked="0"/>
    </xf>
    <xf numFmtId="49" fontId="37" fillId="2" borderId="33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49" fontId="37" fillId="2" borderId="2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49" fontId="37" fillId="3" borderId="31" xfId="0" applyNumberFormat="1" applyFont="1" applyFill="1" applyBorder="1" applyAlignment="1">
      <alignment vertical="center" shrinkToFit="1"/>
    </xf>
    <xf numFmtId="49" fontId="37" fillId="3" borderId="0" xfId="0" applyNumberFormat="1" applyFont="1" applyFill="1" applyAlignment="1">
      <alignment vertical="center" shrinkToFit="1"/>
    </xf>
    <xf numFmtId="49" fontId="37" fillId="3" borderId="3" xfId="0" applyNumberFormat="1" applyFont="1" applyFill="1" applyBorder="1" applyAlignment="1">
      <alignment vertical="center" shrinkToFit="1"/>
    </xf>
    <xf numFmtId="49" fontId="30" fillId="3" borderId="32" xfId="0" applyNumberFormat="1" applyFont="1" applyFill="1" applyBorder="1" applyAlignment="1">
      <alignment vertical="center" shrinkToFit="1"/>
    </xf>
    <xf numFmtId="49" fontId="30" fillId="3" borderId="29" xfId="0" applyNumberFormat="1" applyFont="1" applyFill="1" applyBorder="1" applyAlignment="1">
      <alignment vertical="center" shrinkToFit="1"/>
    </xf>
    <xf numFmtId="49" fontId="30" fillId="3" borderId="23" xfId="0" applyNumberFormat="1" applyFont="1" applyFill="1" applyBorder="1" applyAlignment="1">
      <alignment vertical="center" shrinkToFit="1"/>
    </xf>
    <xf numFmtId="49" fontId="30" fillId="3" borderId="30" xfId="0" applyNumberFormat="1" applyFont="1" applyFill="1" applyBorder="1" applyAlignment="1">
      <alignment vertical="center" shrinkToFit="1"/>
    </xf>
    <xf numFmtId="49" fontId="30" fillId="3" borderId="24" xfId="0" applyNumberFormat="1" applyFont="1" applyFill="1" applyBorder="1" applyAlignment="1">
      <alignment vertical="center" shrinkToFit="1"/>
    </xf>
    <xf numFmtId="49" fontId="30" fillId="3" borderId="25" xfId="0" applyNumberFormat="1" applyFont="1" applyFill="1" applyBorder="1" applyAlignment="1">
      <alignment vertical="center" shrinkToFit="1"/>
    </xf>
    <xf numFmtId="49" fontId="37" fillId="0" borderId="32" xfId="0" applyNumberFormat="1" applyFont="1" applyBorder="1" applyAlignment="1">
      <alignment vertical="center" shrinkToFit="1"/>
    </xf>
    <xf numFmtId="49" fontId="37" fillId="0" borderId="29" xfId="0" applyNumberFormat="1" applyFont="1" applyBorder="1" applyAlignment="1">
      <alignment vertical="center" shrinkToFit="1"/>
    </xf>
    <xf numFmtId="49" fontId="37" fillId="0" borderId="23" xfId="0" applyNumberFormat="1" applyFont="1" applyBorder="1" applyAlignment="1">
      <alignment vertical="center" shrinkToFit="1"/>
    </xf>
    <xf numFmtId="49" fontId="30" fillId="3" borderId="31" xfId="0" applyNumberFormat="1" applyFont="1" applyFill="1" applyBorder="1" applyAlignment="1">
      <alignment vertical="center" shrinkToFit="1"/>
    </xf>
    <xf numFmtId="49" fontId="30" fillId="3" borderId="0" xfId="0" applyNumberFormat="1" applyFont="1" applyFill="1" applyAlignment="1">
      <alignment vertical="center" shrinkToFit="1"/>
    </xf>
    <xf numFmtId="49" fontId="30" fillId="3" borderId="3" xfId="0" applyNumberFormat="1" applyFont="1" applyFill="1" applyBorder="1" applyAlignment="1">
      <alignment vertical="center" shrinkToFit="1"/>
    </xf>
    <xf numFmtId="49" fontId="37" fillId="3" borderId="30" xfId="0" applyNumberFormat="1" applyFont="1" applyFill="1" applyBorder="1" applyAlignment="1">
      <alignment vertical="center" shrinkToFit="1"/>
    </xf>
    <xf numFmtId="49" fontId="37" fillId="3" borderId="24" xfId="0" applyNumberFormat="1" applyFont="1" applyFill="1" applyBorder="1" applyAlignment="1">
      <alignment vertical="center" shrinkToFit="1"/>
    </xf>
    <xf numFmtId="49" fontId="37" fillId="3" borderId="25" xfId="0" applyNumberFormat="1" applyFont="1" applyFill="1" applyBorder="1" applyAlignment="1">
      <alignment vertical="center" shrinkToFit="1"/>
    </xf>
    <xf numFmtId="49" fontId="37" fillId="3" borderId="32" xfId="0" applyNumberFormat="1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2" fillId="2" borderId="33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2" fillId="3" borderId="31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9" fontId="2" fillId="2" borderId="3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180" fontId="17" fillId="3" borderId="30" xfId="0" applyNumberFormat="1" applyFont="1" applyFill="1" applyBorder="1" applyAlignment="1">
      <alignment horizontal="center" vertical="center"/>
    </xf>
    <xf numFmtId="180" fontId="17" fillId="3" borderId="25" xfId="0" applyNumberFormat="1" applyFont="1" applyFill="1" applyBorder="1" applyAlignment="1">
      <alignment horizontal="center" vertical="center"/>
    </xf>
    <xf numFmtId="180" fontId="17" fillId="3" borderId="32" xfId="0" applyNumberFormat="1" applyFont="1" applyFill="1" applyBorder="1" applyAlignment="1">
      <alignment horizontal="center" vertical="center"/>
    </xf>
    <xf numFmtId="180" fontId="17" fillId="3" borderId="23" xfId="0" applyNumberFormat="1" applyFont="1" applyFill="1" applyBorder="1" applyAlignment="1">
      <alignment horizontal="center" vertical="center"/>
    </xf>
    <xf numFmtId="0" fontId="51" fillId="0" borderId="33" xfId="0" applyFont="1" applyBorder="1" applyAlignment="1" applyProtection="1">
      <alignment horizontal="left" vertical="center" shrinkToFit="1"/>
      <protection locked="0"/>
    </xf>
    <xf numFmtId="0" fontId="51" fillId="0" borderId="1" xfId="0" applyFont="1" applyBorder="1" applyAlignment="1" applyProtection="1">
      <alignment horizontal="left" vertical="center" shrinkToFit="1"/>
      <protection locked="0"/>
    </xf>
    <xf numFmtId="0" fontId="51" fillId="0" borderId="39" xfId="0" applyFont="1" applyBorder="1" applyAlignment="1" applyProtection="1">
      <alignment horizontal="left" vertical="center" shrinkToFit="1"/>
      <protection locked="0"/>
    </xf>
    <xf numFmtId="0" fontId="51" fillId="0" borderId="37" xfId="0" applyFont="1" applyBorder="1" applyAlignment="1" applyProtection="1">
      <alignment horizontal="left" vertical="center" shrinkToFit="1"/>
      <protection locked="0"/>
    </xf>
    <xf numFmtId="0" fontId="51" fillId="0" borderId="38" xfId="0" applyFont="1" applyBorder="1" applyAlignment="1" applyProtection="1">
      <alignment horizontal="left" vertical="center" shrinkToFit="1"/>
      <protection locked="0"/>
    </xf>
    <xf numFmtId="0" fontId="51" fillId="0" borderId="36" xfId="0" applyFont="1" applyBorder="1" applyAlignment="1" applyProtection="1">
      <alignment horizontal="left" vertical="center" shrinkToFit="1"/>
      <protection locked="0"/>
    </xf>
    <xf numFmtId="0" fontId="51" fillId="0" borderId="30" xfId="0" applyFont="1" applyBorder="1" applyAlignment="1" applyProtection="1">
      <alignment horizontal="left" vertical="center" shrinkToFit="1"/>
      <protection locked="0"/>
    </xf>
    <xf numFmtId="0" fontId="51" fillId="0" borderId="24" xfId="0" applyFont="1" applyBorder="1" applyAlignment="1" applyProtection="1">
      <alignment horizontal="left" vertical="center" shrinkToFit="1"/>
      <protection locked="0"/>
    </xf>
    <xf numFmtId="0" fontId="51" fillId="0" borderId="68" xfId="0" applyFont="1" applyBorder="1" applyAlignment="1" applyProtection="1">
      <alignment horizontal="left" vertical="center" shrinkToFit="1"/>
      <protection locked="0"/>
    </xf>
    <xf numFmtId="0" fontId="51" fillId="0" borderId="66" xfId="0" applyFont="1" applyBorder="1" applyAlignment="1" applyProtection="1">
      <alignment horizontal="left" vertical="center" shrinkToFit="1"/>
      <protection locked="0"/>
    </xf>
    <xf numFmtId="0" fontId="51" fillId="0" borderId="74" xfId="0" applyFont="1" applyBorder="1" applyAlignment="1" applyProtection="1">
      <alignment horizontal="center" vertical="center" shrinkToFit="1"/>
      <protection locked="0"/>
    </xf>
    <xf numFmtId="0" fontId="52" fillId="0" borderId="73" xfId="0" applyFont="1" applyBorder="1" applyAlignment="1" applyProtection="1">
      <alignment vertical="center" shrinkToFit="1"/>
      <protection locked="0"/>
    </xf>
    <xf numFmtId="0" fontId="52" fillId="0" borderId="32" xfId="0" applyFont="1" applyBorder="1" applyAlignment="1" applyProtection="1">
      <alignment vertical="center" shrinkToFit="1"/>
      <protection locked="0"/>
    </xf>
    <xf numFmtId="0" fontId="52" fillId="0" borderId="29" xfId="0" applyFont="1" applyBorder="1" applyAlignment="1" applyProtection="1">
      <alignment vertical="center" shrinkToFit="1"/>
      <protection locked="0"/>
    </xf>
    <xf numFmtId="49" fontId="50" fillId="0" borderId="69" xfId="0" applyNumberFormat="1" applyFont="1" applyBorder="1" applyAlignment="1" applyProtection="1">
      <alignment horizontal="center" vertical="center" shrinkToFit="1"/>
      <protection locked="0"/>
    </xf>
    <xf numFmtId="49" fontId="52" fillId="0" borderId="67" xfId="0" applyNumberFormat="1" applyFont="1" applyBorder="1" applyAlignment="1" applyProtection="1">
      <alignment horizontal="center" vertical="center" shrinkToFit="1"/>
      <protection locked="0"/>
    </xf>
    <xf numFmtId="49" fontId="52" fillId="0" borderId="71" xfId="0" applyNumberFormat="1" applyFont="1" applyBorder="1" applyAlignment="1" applyProtection="1">
      <alignment horizontal="center" vertical="center" shrinkToFit="1"/>
      <protection locked="0"/>
    </xf>
    <xf numFmtId="49" fontId="49" fillId="0" borderId="70" xfId="0" applyNumberFormat="1" applyFont="1" applyBorder="1" applyAlignment="1" applyProtection="1">
      <alignment horizontal="center" shrinkToFit="1"/>
      <protection locked="0"/>
    </xf>
    <xf numFmtId="49" fontId="49" fillId="0" borderId="71" xfId="0" applyNumberFormat="1" applyFont="1" applyBorder="1" applyAlignment="1" applyProtection="1">
      <alignment horizontal="center" shrinkToFit="1"/>
      <protection locked="0"/>
    </xf>
    <xf numFmtId="49" fontId="50" fillId="0" borderId="74" xfId="0" applyNumberFormat="1" applyFont="1" applyBorder="1" applyAlignment="1" applyProtection="1">
      <alignment horizontal="center" vertical="center" shrinkToFit="1"/>
      <protection locked="0"/>
    </xf>
    <xf numFmtId="49" fontId="50" fillId="0" borderId="75" xfId="0" applyNumberFormat="1" applyFont="1" applyBorder="1" applyAlignment="1" applyProtection="1">
      <alignment horizontal="center" vertical="center" shrinkToFit="1"/>
      <protection locked="0"/>
    </xf>
    <xf numFmtId="0" fontId="48" fillId="0" borderId="43" xfId="0" applyFont="1" applyBorder="1" applyAlignment="1" applyProtection="1">
      <alignment horizontal="center" vertical="center" shrinkToFit="1"/>
      <protection locked="0"/>
    </xf>
    <xf numFmtId="0" fontId="48" fillId="0" borderId="58" xfId="0" applyFont="1" applyBorder="1" applyAlignment="1" applyProtection="1">
      <alignment horizontal="center" vertical="center" shrinkToFit="1"/>
      <protection locked="0"/>
    </xf>
    <xf numFmtId="0" fontId="48" fillId="0" borderId="59" xfId="0" applyFont="1" applyBorder="1" applyAlignment="1" applyProtection="1">
      <alignment horizontal="center" vertical="center" shrinkToFit="1"/>
      <protection locked="0"/>
    </xf>
    <xf numFmtId="0" fontId="48" fillId="0" borderId="56" xfId="0" applyFont="1" applyBorder="1" applyAlignment="1" applyProtection="1">
      <alignment horizontal="center" vertical="center" shrinkToFit="1"/>
      <protection locked="0"/>
    </xf>
    <xf numFmtId="0" fontId="48" fillId="0" borderId="25" xfId="0" applyFont="1" applyBorder="1" applyAlignment="1" applyProtection="1">
      <alignment horizontal="center" vertical="center" shrinkToFit="1"/>
      <protection locked="0"/>
    </xf>
    <xf numFmtId="0" fontId="48" fillId="0" borderId="60" xfId="0" applyFont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 applyProtection="1">
      <alignment horizontal="center" vertical="center" shrinkToFit="1"/>
      <protection locked="0"/>
    </xf>
    <xf numFmtId="0" fontId="48" fillId="0" borderId="77" xfId="0" applyFont="1" applyBorder="1" applyAlignment="1" applyProtection="1">
      <alignment horizontal="center" vertical="center" shrinkToFit="1"/>
      <protection locked="0"/>
    </xf>
    <xf numFmtId="0" fontId="48" fillId="0" borderId="72" xfId="0" applyFont="1" applyBorder="1" applyAlignment="1" applyProtection="1">
      <alignment horizontal="center" vertical="center" shrinkToFit="1"/>
      <protection locked="0"/>
    </xf>
    <xf numFmtId="0" fontId="48" fillId="0" borderId="76" xfId="0" applyFont="1" applyBorder="1" applyAlignment="1" applyProtection="1">
      <alignment horizontal="center" vertical="center" shrinkToFit="1"/>
      <protection locked="0"/>
    </xf>
    <xf numFmtId="0" fontId="48" fillId="0" borderId="52" xfId="0" applyFont="1" applyBorder="1" applyAlignment="1" applyProtection="1">
      <alignment horizontal="center" vertical="center" shrinkToFit="1"/>
      <protection locked="0"/>
    </xf>
    <xf numFmtId="0" fontId="48" fillId="0" borderId="3" xfId="0" applyFont="1" applyBorder="1" applyAlignment="1" applyProtection="1">
      <alignment horizontal="center" vertical="center" shrinkToFit="1"/>
      <protection locked="0"/>
    </xf>
    <xf numFmtId="0" fontId="48" fillId="0" borderId="74" xfId="0" applyFont="1" applyBorder="1" applyAlignment="1" applyProtection="1">
      <alignment horizontal="center" vertical="center" shrinkToFit="1"/>
      <protection locked="0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75" xfId="0" applyFont="1" applyBorder="1" applyAlignment="1" applyProtection="1">
      <alignment horizontal="center" vertical="center" shrinkToFit="1"/>
      <protection locked="0"/>
    </xf>
    <xf numFmtId="0" fontId="48" fillId="0" borderId="54" xfId="0" applyFont="1" applyBorder="1" applyAlignment="1" applyProtection="1">
      <alignment horizontal="center" vertical="center" shrinkToFit="1"/>
      <protection locked="0"/>
    </xf>
    <xf numFmtId="0" fontId="48" fillId="0" borderId="79" xfId="0" applyFont="1" applyBorder="1" applyAlignment="1" applyProtection="1">
      <alignment horizontal="center" vertical="center" shrinkToFit="1"/>
      <protection locked="0"/>
    </xf>
    <xf numFmtId="0" fontId="48" fillId="0" borderId="82" xfId="0" applyFont="1" applyBorder="1" applyAlignment="1" applyProtection="1">
      <alignment horizontal="center" vertical="center" shrinkToFit="1"/>
      <protection locked="0"/>
    </xf>
    <xf numFmtId="0" fontId="48" fillId="0" borderId="80" xfId="0" applyFont="1" applyBorder="1" applyAlignment="1" applyProtection="1">
      <alignment horizontal="center" vertical="center" shrinkToFit="1"/>
      <protection locked="0"/>
    </xf>
    <xf numFmtId="0" fontId="48" fillId="0" borderId="81" xfId="0" applyFont="1" applyBorder="1" applyAlignment="1" applyProtection="1">
      <alignment horizontal="center" vertical="center" shrinkToFit="1"/>
      <protection locked="0"/>
    </xf>
    <xf numFmtId="0" fontId="47" fillId="0" borderId="43" xfId="0" applyFont="1" applyBorder="1" applyAlignment="1" applyProtection="1">
      <alignment horizontal="center" vertical="center" shrinkToFit="1"/>
      <protection locked="0"/>
    </xf>
    <xf numFmtId="0" fontId="47" fillId="0" borderId="25" xfId="0" applyFont="1" applyBorder="1" applyAlignment="1" applyProtection="1">
      <alignment horizontal="center" vertical="center" shrinkToFit="1"/>
      <protection locked="0"/>
    </xf>
    <xf numFmtId="0" fontId="47" fillId="0" borderId="86" xfId="0" applyFont="1" applyBorder="1" applyAlignment="1" applyProtection="1">
      <alignment horizontal="center" vertical="center" shrinkToFit="1"/>
      <protection locked="0"/>
    </xf>
    <xf numFmtId="0" fontId="47" fillId="0" borderId="89" xfId="0" applyFont="1" applyBorder="1" applyAlignment="1" applyProtection="1">
      <alignment horizontal="center" vertical="center" shrinkToFit="1"/>
      <protection locked="0"/>
    </xf>
    <xf numFmtId="0" fontId="47" fillId="3" borderId="30" xfId="0" applyFont="1" applyFill="1" applyBorder="1" applyAlignment="1" applyProtection="1">
      <alignment horizontal="center" vertical="center" shrinkToFit="1"/>
      <protection locked="0"/>
    </xf>
    <xf numFmtId="0" fontId="47" fillId="3" borderId="25" xfId="0" applyFont="1" applyFill="1" applyBorder="1" applyAlignment="1" applyProtection="1">
      <alignment horizontal="center" vertical="center" shrinkToFit="1"/>
      <protection locked="0"/>
    </xf>
    <xf numFmtId="0" fontId="47" fillId="3" borderId="83" xfId="0" applyFont="1" applyFill="1" applyBorder="1" applyAlignment="1" applyProtection="1">
      <alignment horizontal="center" vertical="center" shrinkToFit="1"/>
      <protection locked="0"/>
    </xf>
    <xf numFmtId="0" fontId="47" fillId="3" borderId="89" xfId="0" applyFont="1" applyFill="1" applyBorder="1" applyAlignment="1" applyProtection="1">
      <alignment horizontal="center" vertical="center" shrinkToFit="1"/>
      <protection locked="0"/>
    </xf>
    <xf numFmtId="0" fontId="47" fillId="0" borderId="30" xfId="0" applyFont="1" applyBorder="1" applyAlignment="1" applyProtection="1">
      <alignment horizontal="center" vertical="center" shrinkToFit="1"/>
      <protection locked="0"/>
    </xf>
    <xf numFmtId="0" fontId="47" fillId="0" borderId="83" xfId="0" applyFont="1" applyBorder="1" applyAlignment="1" applyProtection="1">
      <alignment horizontal="center" vertical="center" shrinkToFit="1"/>
      <protection locked="0"/>
    </xf>
    <xf numFmtId="0" fontId="47" fillId="0" borderId="58" xfId="0" applyFont="1" applyBorder="1" applyAlignment="1" applyProtection="1">
      <alignment horizontal="center" vertical="center" shrinkToFit="1"/>
      <protection locked="0"/>
    </xf>
    <xf numFmtId="0" fontId="47" fillId="0" borderId="84" xfId="0" applyFont="1" applyBorder="1" applyAlignment="1" applyProtection="1">
      <alignment horizontal="center" vertical="center" shrinkToFit="1"/>
      <protection locked="0"/>
    </xf>
    <xf numFmtId="0" fontId="47" fillId="0" borderId="85" xfId="0" applyFont="1" applyBorder="1" applyAlignment="1" applyProtection="1">
      <alignment horizontal="center" vertical="center" shrinkToFit="1"/>
      <protection locked="0"/>
    </xf>
    <xf numFmtId="0" fontId="47" fillId="0" borderId="87" xfId="0" applyFont="1" applyBorder="1" applyAlignment="1" applyProtection="1">
      <alignment horizontal="center" vertical="center" shrinkToFit="1"/>
      <protection locked="0"/>
    </xf>
    <xf numFmtId="0" fontId="51" fillId="0" borderId="32" xfId="0" applyFont="1" applyBorder="1" applyAlignment="1" applyProtection="1">
      <alignment horizontal="left" vertical="center" shrinkToFit="1"/>
      <protection locked="0"/>
    </xf>
    <xf numFmtId="0" fontId="51" fillId="0" borderId="29" xfId="0" applyFont="1" applyBorder="1" applyAlignment="1" applyProtection="1">
      <alignment horizontal="left" vertical="center" shrinkToFit="1"/>
      <protection locked="0"/>
    </xf>
    <xf numFmtId="0" fontId="47" fillId="0" borderId="81" xfId="0" applyFont="1" applyBorder="1" applyAlignment="1" applyProtection="1">
      <alignment horizontal="center" vertical="center" shrinkToFit="1"/>
      <protection locked="0"/>
    </xf>
    <xf numFmtId="0" fontId="47" fillId="0" borderId="88" xfId="0" applyFont="1" applyBorder="1" applyAlignment="1" applyProtection="1">
      <alignment horizontal="center" vertical="center" shrinkToFit="1"/>
      <protection locked="0"/>
    </xf>
    <xf numFmtId="0" fontId="47" fillId="0" borderId="52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 shrinkToFit="1"/>
      <protection locked="0"/>
    </xf>
    <xf numFmtId="0" fontId="47" fillId="3" borderId="92" xfId="0" applyFont="1" applyFill="1" applyBorder="1" applyAlignment="1" applyProtection="1">
      <alignment horizontal="center" vertical="center" shrinkToFit="1"/>
      <protection locked="0"/>
    </xf>
    <xf numFmtId="0" fontId="47" fillId="3" borderId="27" xfId="0" applyFont="1" applyFill="1" applyBorder="1" applyAlignment="1" applyProtection="1">
      <alignment horizontal="center" vertical="center" shrinkToFit="1"/>
      <protection locked="0"/>
    </xf>
    <xf numFmtId="0" fontId="47" fillId="0" borderId="79" xfId="0" applyFont="1" applyBorder="1" applyAlignment="1" applyProtection="1">
      <alignment horizontal="center" vertical="center" shrinkToFit="1"/>
      <protection locked="0"/>
    </xf>
    <xf numFmtId="0" fontId="47" fillId="0" borderId="82" xfId="0" applyFont="1" applyBorder="1" applyAlignment="1" applyProtection="1">
      <alignment horizontal="center" vertical="center" shrinkToFit="1"/>
      <protection locked="0"/>
    </xf>
    <xf numFmtId="0" fontId="47" fillId="0" borderId="32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90" xfId="0" applyFont="1" applyBorder="1" applyAlignment="1" applyProtection="1">
      <alignment horizontal="center" vertical="center" shrinkToFit="1"/>
      <protection locked="0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7" fillId="0" borderId="91" xfId="0" applyFont="1" applyBorder="1" applyAlignment="1" applyProtection="1">
      <alignment horizontal="center" vertical="center" shrinkToFit="1"/>
      <protection locked="0"/>
    </xf>
    <xf numFmtId="0" fontId="51" fillId="0" borderId="73" xfId="0" applyFont="1" applyBorder="1" applyAlignment="1" applyProtection="1">
      <alignment horizontal="center" vertical="center" shrinkToFit="1"/>
      <protection locked="0"/>
    </xf>
    <xf numFmtId="0" fontId="51" fillId="0" borderId="2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 shrinkToFit="1"/>
    </xf>
    <xf numFmtId="0" fontId="21" fillId="4" borderId="55" xfId="0" applyFont="1" applyFill="1" applyBorder="1" applyAlignment="1">
      <alignment horizontal="left" vertical="center" shrinkToFit="1"/>
    </xf>
    <xf numFmtId="0" fontId="22" fillId="4" borderId="55" xfId="0" applyFont="1" applyFill="1" applyBorder="1" applyAlignment="1">
      <alignment horizontal="left" vertical="center" shrinkToFit="1"/>
    </xf>
    <xf numFmtId="0" fontId="20" fillId="0" borderId="55" xfId="0" applyFont="1" applyBorder="1" applyAlignment="1">
      <alignment horizontal="left" vertical="center" shrinkToFit="1"/>
    </xf>
    <xf numFmtId="0" fontId="18" fillId="0" borderId="55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20" fillId="3" borderId="0" xfId="0" applyFont="1" applyFill="1" applyAlignment="1">
      <alignment horizontal="left" vertical="center" shrinkToFit="1"/>
    </xf>
    <xf numFmtId="0" fontId="20" fillId="3" borderId="55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36</xdr:col>
      <xdr:colOff>24059</xdr:colOff>
      <xdr:row>0</xdr:row>
      <xdr:rowOff>16398</xdr:rowOff>
    </xdr:from>
    <xdr:to>
      <xdr:col>37</xdr:col>
      <xdr:colOff>155807</xdr:colOff>
      <xdr:row>0</xdr:row>
      <xdr:rowOff>240402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C0EECF1-963E-4A4A-8F73-43F2E74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89997" y="16398"/>
          <a:ext cx="300419" cy="22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46726</xdr:colOff>
      <xdr:row>0</xdr:row>
      <xdr:rowOff>9525</xdr:rowOff>
    </xdr:from>
    <xdr:to>
      <xdr:col>38</xdr:col>
      <xdr:colOff>11181</xdr:colOff>
      <xdr:row>0</xdr:row>
      <xdr:rowOff>238125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7300A342-47CF-4E6B-B32F-569F5942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93178" y="9525"/>
          <a:ext cx="31268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36</xdr:col>
      <xdr:colOff>25066</xdr:colOff>
      <xdr:row>0</xdr:row>
      <xdr:rowOff>14538</xdr:rowOff>
    </xdr:from>
    <xdr:to>
      <xdr:col>37</xdr:col>
      <xdr:colOff>156778</xdr:colOff>
      <xdr:row>0</xdr:row>
      <xdr:rowOff>241350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6F9DDC2A-B13E-4332-8E01-8B16050C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48237" y="14538"/>
          <a:ext cx="302159" cy="226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hl\&#20849;&#26377;\Documents%20and%20Settings\satoh\&#12487;&#12473;&#12463;&#12488;&#12483;&#12503;\GameSheet05-06(B)08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ehockey1/AppData/Local/Microsoft/Windows/Temporary%20Internet%20Files/Low/Content.IE5/30NJJNIV/&#20840;&#26085;&#26412;&#36984;&#25163;&#27177;Game%20No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20840;&#26085;&#26412;&#36984;&#25163;&#27177;Game%20No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hl\&#20849;&#26377;\Documents%20and%20Settings\satoh\&#12487;&#12473;&#12463;&#12488;&#12483;&#12503;\Play-off\GameSheet(&#35023;&#38754;&#25913;&#3533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reverse"/>
      <sheetName val="SHOT&amp;GameSummary"/>
      <sheetName val="GameMember"/>
      <sheetName val="LIST"/>
      <sheetName val="PlayerList"/>
      <sheetName val="Game"/>
    </sheetNames>
    <sheetDataSet>
      <sheetData sheetId="0"/>
      <sheetData sheetId="1"/>
      <sheetData sheetId="2"/>
      <sheetData sheetId="3"/>
      <sheetData sheetId="4">
        <row r="2">
          <cell r="Q2" t="str">
            <v>v</v>
          </cell>
        </row>
        <row r="3">
          <cell r="Q3" t="str">
            <v>-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GameSheet"/>
      <sheetName val="reverse"/>
      <sheetName val="GameSheet (2)"/>
      <sheetName val="reverse (2)"/>
      <sheetName val="GameSheet手書"/>
      <sheetName val="shot"/>
      <sheetName val="List"/>
      <sheetName val="Team"/>
      <sheetName val="player_list"/>
      <sheetName val="home"/>
      <sheetName val="vis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マイティダックス・ｵﾌﾞ・サッポロ</v>
          </cell>
          <cell r="E3" t="str">
            <v>　蒲　　弘城</v>
          </cell>
        </row>
        <row r="4">
          <cell r="D4" t="str">
            <v>札幌ポラリス</v>
          </cell>
          <cell r="E4" t="str">
            <v>　牧　　泰昌</v>
          </cell>
        </row>
        <row r="5">
          <cell r="D5" t="str">
            <v>王子製紙</v>
          </cell>
          <cell r="E5" t="str">
            <v>　高木　英克</v>
          </cell>
        </row>
        <row r="6">
          <cell r="D6" t="str">
            <v>日本製紙クレインズ</v>
          </cell>
          <cell r="E6" t="str">
            <v>　田中　俊司</v>
          </cell>
        </row>
        <row r="7">
          <cell r="D7" t="str">
            <v>吉田産業</v>
          </cell>
          <cell r="E7" t="str">
            <v>　高橋　昇士</v>
          </cell>
        </row>
        <row r="8">
          <cell r="D8" t="str">
            <v>釧路厚生社ＩＨＣ</v>
          </cell>
          <cell r="E8" t="str">
            <v>　國塚　伸一</v>
          </cell>
        </row>
        <row r="9">
          <cell r="D9" t="str">
            <v>ＮＴＴアイスホッケークラブ</v>
          </cell>
          <cell r="E9" t="str">
            <v>　熊木　和彦</v>
          </cell>
        </row>
        <row r="10">
          <cell r="D10" t="str">
            <v>札幌イーガービーバーズ</v>
          </cell>
          <cell r="E10" t="str">
            <v>　若林　　 修</v>
          </cell>
        </row>
        <row r="11">
          <cell r="D11" t="str">
            <v>埼玉栄高等学校</v>
          </cell>
          <cell r="E11" t="str">
            <v>　格地　　 現</v>
          </cell>
        </row>
        <row r="12">
          <cell r="D12" t="str">
            <v>東洋大学</v>
          </cell>
          <cell r="E12" t="str">
            <v>　小笠原　慎悟</v>
          </cell>
        </row>
        <row r="13">
          <cell r="D13" t="str">
            <v>サーパス穴吹ＩＨＣ</v>
          </cell>
          <cell r="E13" t="str">
            <v>　簗瀬　研一</v>
          </cell>
        </row>
        <row r="14">
          <cell r="D14" t="str">
            <v>北海道学生選抜</v>
          </cell>
          <cell r="E14" t="str">
            <v>　荒澤　義寛</v>
          </cell>
        </row>
        <row r="15">
          <cell r="D15" t="str">
            <v>明治大学</v>
          </cell>
          <cell r="E15" t="str">
            <v>　福田　敏行</v>
          </cell>
        </row>
        <row r="16">
          <cell r="D16" t="str">
            <v>駒澤大学付属苫小牧高校</v>
          </cell>
          <cell r="E16" t="str">
            <v>　鈴木　 　司</v>
          </cell>
        </row>
        <row r="17">
          <cell r="D17" t="str">
            <v>長野県選抜</v>
          </cell>
          <cell r="E17" t="str">
            <v>　運上　一美</v>
          </cell>
        </row>
        <row r="18">
          <cell r="D18" t="str">
            <v>法政大学</v>
          </cell>
          <cell r="E18" t="str">
            <v>　斉藤　竜志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GameSheet"/>
      <sheetName val="reverse"/>
      <sheetName val="GameSheet (2)"/>
      <sheetName val="reverse (2)"/>
      <sheetName val="GameSheet手書"/>
      <sheetName val="shot"/>
      <sheetName val="List"/>
      <sheetName val="Team"/>
      <sheetName val="player_list"/>
      <sheetName val="home"/>
      <sheetName val="vis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マイティダックス・ｵﾌﾞ・サッポロ</v>
          </cell>
          <cell r="E3" t="str">
            <v>　蒲　　弘城</v>
          </cell>
        </row>
        <row r="4">
          <cell r="D4" t="str">
            <v>札幌ポラリス</v>
          </cell>
          <cell r="E4" t="str">
            <v>　牧　　泰昌</v>
          </cell>
        </row>
        <row r="5">
          <cell r="D5" t="str">
            <v>王子製紙</v>
          </cell>
          <cell r="E5" t="str">
            <v>　高木　英克</v>
          </cell>
        </row>
        <row r="6">
          <cell r="D6" t="str">
            <v>日本製紙クレインズ</v>
          </cell>
          <cell r="E6" t="str">
            <v>　田中　俊司</v>
          </cell>
        </row>
        <row r="7">
          <cell r="D7" t="str">
            <v>吉田産業</v>
          </cell>
          <cell r="E7" t="str">
            <v>　高橋　昇士</v>
          </cell>
        </row>
        <row r="8">
          <cell r="D8" t="str">
            <v>釧路厚生社ＩＨＣ</v>
          </cell>
          <cell r="E8" t="str">
            <v>　國塚　伸一</v>
          </cell>
        </row>
        <row r="9">
          <cell r="D9" t="str">
            <v>ＮＴＴアイスホッケークラブ</v>
          </cell>
          <cell r="E9" t="str">
            <v>　熊木　和彦</v>
          </cell>
        </row>
        <row r="10">
          <cell r="D10" t="str">
            <v>札幌イーガービーバーズ</v>
          </cell>
          <cell r="E10" t="str">
            <v>　若林　　 修</v>
          </cell>
        </row>
        <row r="11">
          <cell r="D11" t="str">
            <v>埼玉栄高等学校</v>
          </cell>
          <cell r="E11" t="str">
            <v>　格地　　 現</v>
          </cell>
        </row>
        <row r="12">
          <cell r="D12" t="str">
            <v>東洋大学</v>
          </cell>
          <cell r="E12" t="str">
            <v>　小笠原　慎悟</v>
          </cell>
        </row>
        <row r="13">
          <cell r="D13" t="str">
            <v>サーパス穴吹ＩＨＣ</v>
          </cell>
          <cell r="E13" t="str">
            <v>　簗瀬　研一</v>
          </cell>
        </row>
        <row r="14">
          <cell r="D14" t="str">
            <v>北海道学生選抜</v>
          </cell>
          <cell r="E14" t="str">
            <v>　荒澤　義寛</v>
          </cell>
        </row>
        <row r="15">
          <cell r="D15" t="str">
            <v>明治大学</v>
          </cell>
          <cell r="E15" t="str">
            <v>　福田　敏行</v>
          </cell>
        </row>
        <row r="16">
          <cell r="D16" t="str">
            <v>駒澤大学付属苫小牧高校</v>
          </cell>
          <cell r="E16" t="str">
            <v>　鈴木　 　司</v>
          </cell>
        </row>
        <row r="17">
          <cell r="D17" t="str">
            <v>長野県選抜</v>
          </cell>
          <cell r="E17" t="str">
            <v>　運上　一美</v>
          </cell>
        </row>
        <row r="18">
          <cell r="D18" t="str">
            <v>法政大学</v>
          </cell>
          <cell r="E18" t="str">
            <v>　斉藤　竜志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reverse"/>
      <sheetName val="SHOT&amp;GameSummary"/>
      <sheetName val="GameMember"/>
      <sheetName val="LIST"/>
      <sheetName val="PlayerList"/>
      <sheetName val="Game"/>
      <sheetName val="手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Q5379"/>
  <sheetViews>
    <sheetView showGridLines="0" tabSelected="1" zoomScale="96" zoomScaleNormal="96" zoomScaleSheetLayoutView="100" workbookViewId="0">
      <selection activeCell="A3" sqref="A3:J3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570" t="str">
        <f>IF(Home!D1="","",Home!D1)</f>
        <v>Team A</v>
      </c>
      <c r="D5" s="570"/>
      <c r="E5" s="570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571"/>
      <c r="D6" s="571"/>
      <c r="E6" s="571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227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56" t="str">
        <f>IF(Home!C4="","",Home!C4)</f>
        <v>30</v>
      </c>
      <c r="B8" s="353" t="str">
        <f>IF(Home!E4="","",Home!E4)</f>
        <v>○○　○○</v>
      </c>
      <c r="C8" s="354" t="str">
        <f>IF(Home!F4="","",Home!F4)</f>
        <v>G</v>
      </c>
      <c r="D8" s="111"/>
      <c r="E8" s="115" t="str">
        <f>IF(Home!F4="","",Home!F4)</f>
        <v>G</v>
      </c>
      <c r="F8" s="126"/>
      <c r="G8" s="394" t="str">
        <f t="shared" ref="G8:G35" si="0">IF((AP8=1),"20:00"-AQ8,IF((AP8=2),"40:00"-AQ8,IF((AP8=3),"60:00"-AQ8,IF((AP8="OT"),"65:00"-AQ8,IF((AQ8=""),":",IF((AQ8="PSS"),"PSS"))))))</f>
        <v>:</v>
      </c>
      <c r="H8" s="395"/>
      <c r="I8" s="396"/>
      <c r="J8" s="201"/>
      <c r="K8" s="203"/>
      <c r="L8" s="204"/>
      <c r="M8" s="544" t="str">
        <f t="shared" ref="M8:M35" si="1">IF((AV8=1),"20:00"-AW8,IF((AV8=2),"40:00"-AW8,IF((AV8=3),"60:00"-AW8,IF((AV8="OT"),"65:00"-AW8,IF((AW8=""),":",IF((AW8="PSS"),"PSS"))))))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529">
        <f>COUNTIF(AP8:AP35,"1")</f>
        <v>0</v>
      </c>
      <c r="AB8" s="527"/>
      <c r="AC8" s="531">
        <f>COUNTIF(AP8:AP35,"2")</f>
        <v>0</v>
      </c>
      <c r="AD8" s="531"/>
      <c r="AE8" s="531">
        <f>COUNTIF(AP8:AP35,"3")</f>
        <v>0</v>
      </c>
      <c r="AF8" s="531"/>
      <c r="AG8" s="598">
        <f>IF(SUM($AA$8:$AF$9)=SUM($AA$10:$AF$11),COUNTIF(AP8:AP35,"OT"),"-")</f>
        <v>0</v>
      </c>
      <c r="AH8" s="599"/>
      <c r="AI8" s="527">
        <f>IF(SUM($AA$8:$AH$9)=SUM($AA$10:$AH$11),COUNTIF($G$8:$I$35,"PSS"),"-")</f>
        <v>0</v>
      </c>
      <c r="AJ8" s="527"/>
      <c r="AK8" s="529">
        <f>SUM(AA8:AJ9)</f>
        <v>0</v>
      </c>
      <c r="AL8" s="595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56" t="str">
        <f>IF(Home!C5="","",Home!C5)</f>
        <v>55</v>
      </c>
      <c r="B9" s="548" t="str">
        <f>IF(Home!E5="","",Home!E5)</f>
        <v>○○　○○</v>
      </c>
      <c r="C9" s="549" t="str">
        <f>IF(Home!F5="","",Home!F5)</f>
        <v>G</v>
      </c>
      <c r="D9" s="116"/>
      <c r="E9" s="114" t="str">
        <f>IF(Home!F5="","",Home!F5)</f>
        <v>G</v>
      </c>
      <c r="F9" s="126"/>
      <c r="G9" s="330" t="str">
        <f t="shared" si="0"/>
        <v>:</v>
      </c>
      <c r="H9" s="331"/>
      <c r="I9" s="332"/>
      <c r="J9" s="201"/>
      <c r="K9" s="203"/>
      <c r="L9" s="204"/>
      <c r="M9" s="347" t="str">
        <f t="shared" si="1"/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530"/>
      <c r="AB9" s="528"/>
      <c r="AC9" s="532"/>
      <c r="AD9" s="532"/>
      <c r="AE9" s="532"/>
      <c r="AF9" s="532"/>
      <c r="AG9" s="600"/>
      <c r="AH9" s="601"/>
      <c r="AI9" s="528"/>
      <c r="AJ9" s="528"/>
      <c r="AK9" s="596"/>
      <c r="AL9" s="597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57" t="str">
        <f>IF(Home!C6="","",Home!C6)</f>
        <v>-</v>
      </c>
      <c r="B10" s="343" t="str">
        <f>IF(Home!E6="","",Home!E6)</f>
        <v>　　　　-</v>
      </c>
      <c r="C10" s="344" t="str">
        <f>IF(Home!F6="","",Home!F6)</f>
        <v>-</v>
      </c>
      <c r="D10" s="110"/>
      <c r="E10" s="69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518">
        <f>COUNTIF(AP39:AP66,"1")</f>
        <v>0</v>
      </c>
      <c r="AB10" s="519"/>
      <c r="AC10" s="591">
        <f>COUNTIF(AP39:AP66,"2")</f>
        <v>0</v>
      </c>
      <c r="AD10" s="592"/>
      <c r="AE10" s="591">
        <f>COUNTIF(AP39:AP66,"3")</f>
        <v>0</v>
      </c>
      <c r="AF10" s="592"/>
      <c r="AG10" s="523">
        <f>IF(SUM($AA$8:$AF$9)=SUM($AA$10:$AF$11),COUNTIF(AP39:AP66,"OT"),"-")</f>
        <v>0</v>
      </c>
      <c r="AH10" s="519"/>
      <c r="AI10" s="523">
        <f>IF(SUM($AA$8:$AH$9)=SUM($AA$10:$AH$11),COUNTIF($G$39:$I$66,"PSS"),"-")</f>
        <v>0</v>
      </c>
      <c r="AJ10" s="524"/>
      <c r="AK10" s="518">
        <f>SUM(AA10:AJ11)</f>
        <v>0</v>
      </c>
      <c r="AL10" s="589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58" t="str">
        <f>IF(Home!C7="","",Home!C7)</f>
        <v>1</v>
      </c>
      <c r="B11" s="353" t="str">
        <f>IF(Home!E7="","",Home!E7)</f>
        <v>○○　○○</v>
      </c>
      <c r="C11" s="354" t="str">
        <f>IF(Home!F7="","",Home!F7)</f>
        <v>D</v>
      </c>
      <c r="D11" s="111"/>
      <c r="E11" s="113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520"/>
      <c r="AB11" s="521"/>
      <c r="AC11" s="593"/>
      <c r="AD11" s="594"/>
      <c r="AE11" s="593"/>
      <c r="AF11" s="594"/>
      <c r="AG11" s="525"/>
      <c r="AH11" s="521"/>
      <c r="AI11" s="525"/>
      <c r="AJ11" s="526"/>
      <c r="AK11" s="520"/>
      <c r="AL11" s="590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59" t="str">
        <f>IF(Home!C8="","",Home!C8)</f>
        <v>2</v>
      </c>
      <c r="B12" s="341" t="str">
        <f>IF(Home!E8="","",Home!E8)</f>
        <v>○○　○○</v>
      </c>
      <c r="C12" s="342" t="str">
        <f>IF(Home!F8="","",Home!F8)</f>
        <v>D</v>
      </c>
      <c r="D12" s="109"/>
      <c r="E12" s="62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480"/>
      <c r="AB12" s="492"/>
      <c r="AC12" s="494"/>
      <c r="AD12" s="492"/>
      <c r="AE12" s="494"/>
      <c r="AF12" s="492"/>
      <c r="AG12" s="494" t="str">
        <f>IF(SUM($AA$8:$AF$9)=SUM($AA$10:$AF$11),"0 ","-")</f>
        <v xml:space="preserve">0 </v>
      </c>
      <c r="AH12" s="492"/>
      <c r="AI12" s="494">
        <f>IF($AG$12="","",IF(SUM($AA$8:$AH$9)=SUM($AA$10:$AH$11),COUNTIF($G$8:$I$35,"PSS"),"-"))</f>
        <v>0</v>
      </c>
      <c r="AJ12" s="481"/>
      <c r="AK12" s="480">
        <f>SUM(AA12:AJ13)</f>
        <v>0</v>
      </c>
      <c r="AL12" s="481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59" t="str">
        <f>IF(Home!C9="","",Home!C9)</f>
        <v>3</v>
      </c>
      <c r="B13" s="341" t="str">
        <f>IF(Home!E9="","",Home!E9)</f>
        <v>○○　○○</v>
      </c>
      <c r="C13" s="342" t="str">
        <f>IF(Home!F9="","",Home!F9)</f>
        <v>D</v>
      </c>
      <c r="D13" s="109"/>
      <c r="E13" s="62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482"/>
      <c r="AB13" s="493"/>
      <c r="AC13" s="495"/>
      <c r="AD13" s="493"/>
      <c r="AE13" s="495"/>
      <c r="AF13" s="493"/>
      <c r="AG13" s="495"/>
      <c r="AH13" s="493"/>
      <c r="AI13" s="495"/>
      <c r="AJ13" s="483"/>
      <c r="AK13" s="482"/>
      <c r="AL13" s="483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59" t="str">
        <f>IF(Home!C10="","",Home!C10)</f>
        <v>4</v>
      </c>
      <c r="B14" s="341" t="str">
        <f>IF(Home!E10="","",Home!E10)</f>
        <v>○○　○○</v>
      </c>
      <c r="C14" s="342" t="str">
        <f>IF(Home!F10="","",Home!F10)</f>
        <v>D</v>
      </c>
      <c r="D14" s="109"/>
      <c r="E14" s="62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490"/>
      <c r="AB14" s="485"/>
      <c r="AC14" s="484"/>
      <c r="AD14" s="485"/>
      <c r="AE14" s="484"/>
      <c r="AF14" s="485"/>
      <c r="AG14" s="484" t="str">
        <f>IF(SUM($AA$8:$AF$9)=SUM($AA$10:$AF$11),"0 ","-")</f>
        <v xml:space="preserve">0 </v>
      </c>
      <c r="AH14" s="485"/>
      <c r="AI14" s="484">
        <f>IF($AG$12="","",IF(SUM($AA$8:$AH$9)=SUM($AA$10:$AH$11),COUNTIF($G$39:$I$66,"PSS"),"-"))</f>
        <v>0</v>
      </c>
      <c r="AJ14" s="488"/>
      <c r="AK14" s="490">
        <f>SUM(AA14:AJ15)</f>
        <v>0</v>
      </c>
      <c r="AL14" s="488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60" t="str">
        <f>IF(Home!C11="","",Home!C11)</f>
        <v>5</v>
      </c>
      <c r="B15" s="343" t="str">
        <f>IF(Home!E11="","",Home!E11)</f>
        <v>○○　○○</v>
      </c>
      <c r="C15" s="344" t="str">
        <f>IF(Home!F11="","",Home!F11)</f>
        <v>D</v>
      </c>
      <c r="D15" s="110"/>
      <c r="E15" s="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491"/>
      <c r="AB15" s="487"/>
      <c r="AC15" s="486"/>
      <c r="AD15" s="487"/>
      <c r="AE15" s="486"/>
      <c r="AF15" s="487"/>
      <c r="AG15" s="486"/>
      <c r="AH15" s="487"/>
      <c r="AI15" s="486"/>
      <c r="AJ15" s="489"/>
      <c r="AK15" s="491"/>
      <c r="AL15" s="489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56" t="str">
        <f>IF(Home!C12="","",Home!C12)</f>
        <v>6</v>
      </c>
      <c r="B16" s="353" t="str">
        <f>IF(Home!E12="","",Home!E12)</f>
        <v>○○　○○</v>
      </c>
      <c r="C16" s="354" t="str">
        <f>IF(Home!F12="","",Home!F12)</f>
        <v>D</v>
      </c>
      <c r="D16" s="111"/>
      <c r="E16" s="61" t="str">
        <f>IF(Home!F12="","",Home!F12)</f>
        <v>D</v>
      </c>
      <c r="F16" s="108"/>
      <c r="G16" s="330" t="str">
        <f t="shared" si="0"/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502">
        <f>SUMIF($AV$8:$AV$35,"1",$Q$8:$Q$35)</f>
        <v>0</v>
      </c>
      <c r="AB16" s="505"/>
      <c r="AC16" s="504">
        <f>SUMIF($AV$8:$AV$35,"2",$Q$8:$Q$35)</f>
        <v>0</v>
      </c>
      <c r="AD16" s="505"/>
      <c r="AE16" s="504">
        <f>SUMIF($AV$8:$AV$35,"3",$Q$8:$Q$35)</f>
        <v>0</v>
      </c>
      <c r="AF16" s="505"/>
      <c r="AG16" s="504">
        <f>IF(SUM($AA$8:$AF$9)=SUM($AA$10:$AF$11),SUMIF($AV$8:$AV$35,"OT",$Q$8:$Q$35),"-")</f>
        <v>0</v>
      </c>
      <c r="AH16" s="505"/>
      <c r="AI16" s="504">
        <f>IF(SUM($AA$8:$AH$9)=SUM($AA$10:$AH$11),SUMIF($AW$8:$AW$35,"PSS",$Q$8:$Q$35),"-")</f>
        <v>0</v>
      </c>
      <c r="AJ16" s="503"/>
      <c r="AK16" s="502">
        <f>SUM(Q8:Q35)</f>
        <v>0</v>
      </c>
      <c r="AL16" s="503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59" t="str">
        <f>IF(Home!C13="","",Home!C13)</f>
        <v>7</v>
      </c>
      <c r="B17" s="341" t="str">
        <f>IF(Home!E13="","",Home!E13)</f>
        <v>○○　○○</v>
      </c>
      <c r="C17" s="342" t="str">
        <f>IF(Home!F13="","",Home!F13)</f>
        <v>D</v>
      </c>
      <c r="D17" s="109"/>
      <c r="E17" s="62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482"/>
      <c r="AB17" s="493"/>
      <c r="AC17" s="495"/>
      <c r="AD17" s="493"/>
      <c r="AE17" s="495"/>
      <c r="AF17" s="493"/>
      <c r="AG17" s="495"/>
      <c r="AH17" s="493"/>
      <c r="AI17" s="495"/>
      <c r="AJ17" s="483"/>
      <c r="AK17" s="482"/>
      <c r="AL17" s="483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59" t="str">
        <f>IF(Home!C14="","",Home!C14)</f>
        <v>8</v>
      </c>
      <c r="B18" s="341" t="str">
        <f>IF(Home!E14="","",Home!E14)</f>
        <v>○○　○○</v>
      </c>
      <c r="C18" s="342" t="str">
        <f>IF(Home!F14="","",Home!F14)</f>
        <v>D</v>
      </c>
      <c r="D18" s="109"/>
      <c r="E18" s="62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490">
        <f>SUMIF($AV$39:$AV$66,"1",$Q$39:$Q$66)</f>
        <v>0</v>
      </c>
      <c r="AB18" s="485"/>
      <c r="AC18" s="484">
        <f>SUMIF($AV$39:$AV$66,"2",$Q$39:$Q$66)</f>
        <v>0</v>
      </c>
      <c r="AD18" s="485"/>
      <c r="AE18" s="484">
        <f>SUMIF($AV$39:$AV$66,"3",$Q$39:$Q$66)</f>
        <v>0</v>
      </c>
      <c r="AF18" s="485"/>
      <c r="AG18" s="484">
        <f>IF(SUM($AA$8:$AF$9)=SUM($AA$10:$AF$11),SUMIF($AV$39:$AV$66,"OT",$Q$39:$Q$66),"-")</f>
        <v>0</v>
      </c>
      <c r="AH18" s="485"/>
      <c r="AI18" s="484">
        <f>IF(SUM($AA$8:$AH$9)=SUM($AA$10:$AH$11),SUMIF($AW$39:$AW$66,"PSS",$Q$39:$Q$66),"-")</f>
        <v>0</v>
      </c>
      <c r="AJ18" s="488"/>
      <c r="AK18" s="490">
        <f>SUM(Q39:Q66)</f>
        <v>0</v>
      </c>
      <c r="AL18" s="488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59" t="str">
        <f>IF(Home!C15="","",Home!C15)</f>
        <v>9</v>
      </c>
      <c r="B19" s="341" t="str">
        <f>IF(Home!E15="","",Home!E15)</f>
        <v>○○　○○</v>
      </c>
      <c r="C19" s="342" t="str">
        <f>IF(Home!F15="","",Home!F15)</f>
        <v>F</v>
      </c>
      <c r="D19" s="109"/>
      <c r="E19" s="62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491"/>
      <c r="AB19" s="487"/>
      <c r="AC19" s="486"/>
      <c r="AD19" s="487"/>
      <c r="AE19" s="486"/>
      <c r="AF19" s="487"/>
      <c r="AG19" s="486"/>
      <c r="AH19" s="487"/>
      <c r="AI19" s="486"/>
      <c r="AJ19" s="489"/>
      <c r="AK19" s="491"/>
      <c r="AL19" s="489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57" t="str">
        <f>IF(Home!C16="","",Home!C16)</f>
        <v>10</v>
      </c>
      <c r="B20" s="343" t="str">
        <f>IF(Home!E16="","",Home!E16)</f>
        <v>○○　○○</v>
      </c>
      <c r="C20" s="344"/>
      <c r="D20" s="110"/>
      <c r="E20" s="112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202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58" t="str">
        <f>IF(Home!C17="","",Home!C17)</f>
        <v>11</v>
      </c>
      <c r="B21" s="353" t="str">
        <f>IF(Home!E17="","",Home!E17)</f>
        <v>○○　○○</v>
      </c>
      <c r="C21" s="354" t="str">
        <f>IF(Home!F17="","",Home!F17)</f>
        <v>F</v>
      </c>
      <c r="D21" s="111"/>
      <c r="E21" s="113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449" t="s">
        <v>75</v>
      </c>
      <c r="AF21" s="450"/>
      <c r="AG21" s="455"/>
      <c r="AH21" s="452"/>
      <c r="AI21" s="449"/>
      <c r="AJ21" s="452"/>
      <c r="AK21" s="449" t="s">
        <v>75</v>
      </c>
      <c r="AL21" s="450"/>
      <c r="AM21" s="165"/>
      <c r="AN21" s="161"/>
      <c r="AO21" s="164" t="s">
        <v>203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59" t="str">
        <f>IF(Home!C18="","",Home!C18)</f>
        <v>12</v>
      </c>
      <c r="B22" s="341" t="str">
        <f>IF(Home!E18="","",Home!E18)</f>
        <v>○○　○○</v>
      </c>
      <c r="C22" s="342" t="str">
        <f>IF(Home!F18="","",Home!F18)</f>
        <v>F</v>
      </c>
      <c r="D22" s="109"/>
      <c r="E22" s="62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204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59" t="str">
        <f>IF(Home!C19="","",Home!C19)</f>
        <v>13</v>
      </c>
      <c r="B23" s="341" t="str">
        <f>IF(Home!E19="","",Home!E19)</f>
        <v>○○　○○</v>
      </c>
      <c r="C23" s="342" t="str">
        <f>IF(Home!F19="","",Home!F19)</f>
        <v>F</v>
      </c>
      <c r="D23" s="109"/>
      <c r="E23" s="62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271</v>
      </c>
      <c r="AB23" s="510"/>
      <c r="AC23" s="509" t="s">
        <v>271</v>
      </c>
      <c r="AD23" s="510"/>
      <c r="AE23" s="509" t="s">
        <v>201</v>
      </c>
      <c r="AF23" s="511"/>
      <c r="AG23" s="512" t="s">
        <v>187</v>
      </c>
      <c r="AH23" s="510"/>
      <c r="AI23" s="509" t="s">
        <v>187</v>
      </c>
      <c r="AJ23" s="510"/>
      <c r="AK23" s="509" t="s">
        <v>201</v>
      </c>
      <c r="AL23" s="511"/>
      <c r="AM23" s="166"/>
      <c r="AN23" s="161"/>
      <c r="AO23" s="164" t="s">
        <v>205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59" t="str">
        <f>IF(Home!C20="","",Home!C20)</f>
        <v>14</v>
      </c>
      <c r="B24" s="341" t="str">
        <f>IF(Home!E20="","",Home!E20)</f>
        <v>○○　○○</v>
      </c>
      <c r="C24" s="342" t="str">
        <f>IF(Home!F20="","",Home!F20)</f>
        <v>F</v>
      </c>
      <c r="D24" s="109"/>
      <c r="E24" s="62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271</v>
      </c>
      <c r="AB24" s="448"/>
      <c r="AC24" s="447" t="s">
        <v>271</v>
      </c>
      <c r="AD24" s="448"/>
      <c r="AE24" s="447" t="s">
        <v>223</v>
      </c>
      <c r="AF24" s="462"/>
      <c r="AG24" s="603" t="s">
        <v>187</v>
      </c>
      <c r="AH24" s="448"/>
      <c r="AI24" s="447" t="s">
        <v>187</v>
      </c>
      <c r="AJ24" s="448"/>
      <c r="AK24" s="447" t="s">
        <v>223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60" t="str">
        <f>IF(Home!C21="","",Home!C21)</f>
        <v>15</v>
      </c>
      <c r="B25" s="343" t="str">
        <f>IF(Home!E21="","",Home!E21)</f>
        <v>○○　○○</v>
      </c>
      <c r="C25" s="344" t="str">
        <f>IF(Home!F21="","",Home!F21)</f>
        <v>F</v>
      </c>
      <c r="D25" s="110"/>
      <c r="E25" s="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271</v>
      </c>
      <c r="AB25" s="448"/>
      <c r="AC25" s="447" t="s">
        <v>271</v>
      </c>
      <c r="AD25" s="448"/>
      <c r="AE25" s="447" t="s">
        <v>223</v>
      </c>
      <c r="AF25" s="462"/>
      <c r="AG25" s="603" t="s">
        <v>187</v>
      </c>
      <c r="AH25" s="448"/>
      <c r="AI25" s="447" t="s">
        <v>187</v>
      </c>
      <c r="AJ25" s="448"/>
      <c r="AK25" s="447" t="s">
        <v>223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58" t="str">
        <f>IF(Home!C22="","",Home!C22)</f>
        <v>16</v>
      </c>
      <c r="B26" s="353" t="str">
        <f>IF(Home!E22="","",Home!E22)</f>
        <v>○○　○○</v>
      </c>
      <c r="C26" s="354" t="str">
        <f>IF(Home!F22="","",Home!F22)</f>
        <v>F</v>
      </c>
      <c r="D26" s="111"/>
      <c r="E26" s="113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271</v>
      </c>
      <c r="AB26" s="457"/>
      <c r="AC26" s="458" t="s">
        <v>271</v>
      </c>
      <c r="AD26" s="457"/>
      <c r="AE26" s="458" t="s">
        <v>223</v>
      </c>
      <c r="AF26" s="459"/>
      <c r="AG26" s="456" t="s">
        <v>187</v>
      </c>
      <c r="AH26" s="457"/>
      <c r="AI26" s="458" t="s">
        <v>187</v>
      </c>
      <c r="AJ26" s="457"/>
      <c r="AK26" s="458" t="s">
        <v>223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59" t="str">
        <f>IF(Home!C23="","",Home!C23)</f>
        <v>17</v>
      </c>
      <c r="B27" s="341" t="str">
        <f>IF(Home!E23="","",Home!E23)</f>
        <v>○○　○○</v>
      </c>
      <c r="C27" s="342" t="str">
        <f>IF(Home!F23="","",Home!F23)</f>
        <v>F</v>
      </c>
      <c r="D27" s="109"/>
      <c r="E27" s="62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>
        <f>SUM(AA23:AB26)</f>
        <v>0</v>
      </c>
      <c r="AB27" s="454"/>
      <c r="AC27" s="454">
        <f t="shared" ref="AC27:AE27" si="2">SUM(AC23:AD26)</f>
        <v>0</v>
      </c>
      <c r="AD27" s="454"/>
      <c r="AE27" s="454">
        <f t="shared" si="2"/>
        <v>0</v>
      </c>
      <c r="AF27" s="460"/>
      <c r="AG27" s="453">
        <f t="shared" ref="AG27" si="3">SUM(AG23:AH26)</f>
        <v>0</v>
      </c>
      <c r="AH27" s="454"/>
      <c r="AI27" s="454">
        <f t="shared" ref="AI27:AK27" si="4">SUM(AI23:AJ26)</f>
        <v>0</v>
      </c>
      <c r="AJ27" s="454"/>
      <c r="AK27" s="454">
        <f t="shared" si="4"/>
        <v>0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59" t="str">
        <f>IF(Home!C24="","",Home!C24)</f>
        <v>18</v>
      </c>
      <c r="B28" s="341" t="str">
        <f>IF(Home!E24="","",Home!E24)</f>
        <v>○○　○○</v>
      </c>
      <c r="C28" s="342" t="str">
        <f>IF(Home!F24="","",Home!F24)</f>
        <v>F</v>
      </c>
      <c r="D28" s="109"/>
      <c r="E28" s="62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438" t="s">
        <v>272</v>
      </c>
      <c r="AF28" s="439"/>
      <c r="AG28" s="444"/>
      <c r="AH28" s="443"/>
      <c r="AI28" s="443"/>
      <c r="AJ28" s="443"/>
      <c r="AK28" s="438" t="s">
        <v>272</v>
      </c>
      <c r="AL28" s="439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59" t="str">
        <f>IF(Home!C25="","",Home!C25)</f>
        <v>19</v>
      </c>
      <c r="B29" s="341" t="str">
        <f>IF(Home!E25="","",Home!E25)</f>
        <v>○○　○○</v>
      </c>
      <c r="C29" s="342" t="str">
        <f>IF(Home!F25="","",Home!F25)</f>
        <v>F</v>
      </c>
      <c r="D29" s="109"/>
      <c r="E29" s="62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60" t="str">
        <f>IF(Home!C26="","",Home!C26)</f>
        <v>20</v>
      </c>
      <c r="B30" s="343" t="str">
        <f>IF(Home!E26="","",Home!E26)</f>
        <v>○○　○○</v>
      </c>
      <c r="C30" s="344" t="str">
        <f>IF(Home!F26="","",Home!F26)</f>
        <v>F</v>
      </c>
      <c r="D30" s="110"/>
      <c r="E30" s="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435" t="s">
        <v>224</v>
      </c>
      <c r="AB30" s="436"/>
      <c r="AC30" s="436"/>
      <c r="AD30" s="436"/>
      <c r="AE30" s="427" t="s">
        <v>625</v>
      </c>
      <c r="AF30" s="431"/>
      <c r="AG30" s="431"/>
      <c r="AH30" s="432"/>
      <c r="AI30" s="435" t="s">
        <v>224</v>
      </c>
      <c r="AJ30" s="436"/>
      <c r="AK30" s="436"/>
      <c r="AL30" s="437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56" t="str">
        <f>IF(Home!C27="","",Home!C27)</f>
        <v>-</v>
      </c>
      <c r="B31" s="353" t="str">
        <f>IF(Home!E27="","",Home!E27)</f>
        <v>　　　　-</v>
      </c>
      <c r="C31" s="354" t="str">
        <f>IF(Home!F27="","",Home!F27)</f>
        <v>-</v>
      </c>
      <c r="D31" s="111"/>
      <c r="E31" s="61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59" t="str">
        <f>IF(Home!C28="","",Home!C28)</f>
        <v>-</v>
      </c>
      <c r="B32" s="341" t="str">
        <f>IF(Home!E28="","",Home!E28)</f>
        <v>　　　　-</v>
      </c>
      <c r="C32" s="342" t="str">
        <f>IF(Home!F28="","",Home!F28)</f>
        <v>-</v>
      </c>
      <c r="D32" s="109"/>
      <c r="E32" s="62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59" t="str">
        <f>IF(Home!C29="","",Home!C29)</f>
        <v>-</v>
      </c>
      <c r="B33" s="341" t="str">
        <f>IF(Home!E29="","",Home!E29)</f>
        <v>　　　　-</v>
      </c>
      <c r="C33" s="342" t="str">
        <f>IF(Home!F29="","",Home!F29)</f>
        <v>-</v>
      </c>
      <c r="D33" s="109"/>
      <c r="E33" s="62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59" t="str">
        <f>IF(Home!C30="","",Home!C30)</f>
        <v>-</v>
      </c>
      <c r="B34" s="341" t="str">
        <f>IF(Home!E30="","",Home!E30)</f>
        <v>　　　　-</v>
      </c>
      <c r="C34" s="342" t="str">
        <f>IF(Home!F30="","",Home!F30)</f>
        <v>-</v>
      </c>
      <c r="D34" s="109"/>
      <c r="E34" s="62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60" t="str">
        <f>IF(Home!C31="","",Home!C31)</f>
        <v>-</v>
      </c>
      <c r="B35" s="343" t="str">
        <f>IF(Home!E31="","",Home!E31)</f>
        <v>　　　　-</v>
      </c>
      <c r="C35" s="344" t="str">
        <f>IF(Home!F31="","",Home!F31)</f>
        <v>-</v>
      </c>
      <c r="D35" s="110"/>
      <c r="E35" s="112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411" t="str">
        <f>IF(Visitor!D1="","",Visitor!D1)</f>
        <v>Team B</v>
      </c>
      <c r="D36" s="412"/>
      <c r="E36" s="412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413"/>
      <c r="D37" s="414"/>
      <c r="E37" s="414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56" t="str">
        <f>IF(Visitor!C4="","",Visitor!C4)</f>
        <v>33</v>
      </c>
      <c r="B39" s="353" t="str">
        <f>IF(Visitor!E4="","",Visitor!E4)</f>
        <v>△△　△△</v>
      </c>
      <c r="C39" s="354"/>
      <c r="D39" s="111"/>
      <c r="E39" s="115" t="str">
        <f>IF(Visitor!F4="","",Visitor!F4)</f>
        <v>G</v>
      </c>
      <c r="F39" s="126"/>
      <c r="G39" s="394" t="str">
        <f t="shared" ref="G39:G46" si="5">IF((AP39=1),"20:00"-AQ39,IF((AP39=2),"40:00"-AQ39,IF((AP39=3),"60:00"-AQ39,IF((AP39="OT"),"65:00"-AQ39,IF((AQ39=""),":",IF((AQ39="PSS"),"PSS"))))))</f>
        <v>:</v>
      </c>
      <c r="H39" s="395"/>
      <c r="I39" s="396"/>
      <c r="J39" s="201"/>
      <c r="K39" s="203"/>
      <c r="L39" s="204"/>
      <c r="M39" s="391" t="str">
        <f t="shared" ref="M39:M66" si="6">IF((AV39=1),"20:00"-AW39,IF((AV39=2),"40:00"-AW39,IF((AV39=3),"60:00"-AW39,IF((AV39="OT"),"65:00"-AW39,IF((AW39=""),":",IF((AW39="PSS"),"PSS"))))))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70" t="str">
        <f>IF(Visitor!C5="","",Visitor!C5)</f>
        <v>39</v>
      </c>
      <c r="B40" s="341" t="str">
        <f>IF(Visitor!E5="","",Visitor!E5)</f>
        <v>△△　△△</v>
      </c>
      <c r="C40" s="342"/>
      <c r="D40" s="109"/>
      <c r="E40" s="118" t="str">
        <f>IF(Visitor!F5="","",Visitor!F5)</f>
        <v>G</v>
      </c>
      <c r="F40" s="108"/>
      <c r="G40" s="382" t="str">
        <f t="shared" si="5"/>
        <v>:</v>
      </c>
      <c r="H40" s="383"/>
      <c r="I40" s="384"/>
      <c r="J40" s="197"/>
      <c r="K40" s="202"/>
      <c r="L40" s="198"/>
      <c r="M40" s="347" t="str">
        <f t="shared" si="6"/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57" t="str">
        <f>IF(Visitor!C6="","",Visitor!C6)</f>
        <v>-</v>
      </c>
      <c r="B41" s="343" t="str">
        <f>IF(Visitor!E6="","",Visitor!E6)</f>
        <v>　　　　-</v>
      </c>
      <c r="C41" s="344"/>
      <c r="D41" s="110"/>
      <c r="E41" s="119" t="str">
        <f>IF(Visitor!F6="","",Visitor!F6)</f>
        <v>-</v>
      </c>
      <c r="F41" s="108"/>
      <c r="G41" s="330" t="str">
        <f t="shared" si="5"/>
        <v>:</v>
      </c>
      <c r="H41" s="331"/>
      <c r="I41" s="332"/>
      <c r="J41" s="197"/>
      <c r="K41" s="202"/>
      <c r="L41" s="198"/>
      <c r="M41" s="347" t="str">
        <f t="shared" si="6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58" t="str">
        <f>IF(Visitor!C7="","",Visitor!C7)</f>
        <v>1</v>
      </c>
      <c r="B42" s="353" t="str">
        <f>IF(Visitor!E7="","",Visitor!E7)</f>
        <v>△△　△△</v>
      </c>
      <c r="C42" s="354"/>
      <c r="D42" s="111"/>
      <c r="E42" s="120" t="str">
        <f>IF(Visitor!F7="","",Visitor!F7)</f>
        <v>D</v>
      </c>
      <c r="F42" s="108"/>
      <c r="G42" s="330" t="str">
        <f t="shared" si="5"/>
        <v>:</v>
      </c>
      <c r="H42" s="331"/>
      <c r="I42" s="332"/>
      <c r="J42" s="197"/>
      <c r="K42" s="202"/>
      <c r="L42" s="198"/>
      <c r="M42" s="347" t="str">
        <f t="shared" si="6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59" t="str">
        <f>IF(Visitor!C8="","",Visitor!C8)</f>
        <v>2</v>
      </c>
      <c r="B43" s="341" t="str">
        <f>IF(Visitor!E8="","",Visitor!E8)</f>
        <v>△△　△△</v>
      </c>
      <c r="C43" s="342"/>
      <c r="D43" s="109"/>
      <c r="E43" s="121" t="str">
        <f>IF(Visitor!F8="","",Visitor!F8)</f>
        <v>D</v>
      </c>
      <c r="F43" s="108"/>
      <c r="G43" s="330" t="str">
        <f t="shared" si="5"/>
        <v>:</v>
      </c>
      <c r="H43" s="331"/>
      <c r="I43" s="332"/>
      <c r="J43" s="197"/>
      <c r="K43" s="202"/>
      <c r="L43" s="198"/>
      <c r="M43" s="347" t="str">
        <f t="shared" si="6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59" t="str">
        <f>IF(Visitor!C9="","",Visitor!C9)</f>
        <v>3</v>
      </c>
      <c r="B44" s="341" t="str">
        <f>IF(Visitor!E9="","",Visitor!E9)</f>
        <v>△△　△△</v>
      </c>
      <c r="C44" s="342"/>
      <c r="D44" s="109"/>
      <c r="E44" s="121" t="str">
        <f>IF(Visitor!F9="","",Visitor!F9)</f>
        <v>D</v>
      </c>
      <c r="F44" s="108"/>
      <c r="G44" s="330" t="str">
        <f t="shared" si="5"/>
        <v>:</v>
      </c>
      <c r="H44" s="331"/>
      <c r="I44" s="332"/>
      <c r="J44" s="197"/>
      <c r="K44" s="202"/>
      <c r="L44" s="198"/>
      <c r="M44" s="347" t="str">
        <f t="shared" si="6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353" t="str">
        <f>Home!D2</f>
        <v>○○　○○</v>
      </c>
      <c r="AE44" s="354"/>
      <c r="AF44" s="354"/>
      <c r="AG44" s="354"/>
      <c r="AH44" s="354"/>
      <c r="AI44" s="354"/>
      <c r="AJ44" s="354"/>
      <c r="AK44" s="354"/>
      <c r="AL44" s="37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59" t="str">
        <f>IF(Visitor!C10="","",Visitor!C10)</f>
        <v>4</v>
      </c>
      <c r="B45" s="341" t="str">
        <f>IF(Visitor!E10="","",Visitor!E10)</f>
        <v>△△　△△</v>
      </c>
      <c r="C45" s="342"/>
      <c r="D45" s="109"/>
      <c r="E45" s="121" t="str">
        <f>IF(Visitor!F10="","",Visitor!F10)</f>
        <v>D</v>
      </c>
      <c r="F45" s="108"/>
      <c r="G45" s="330" t="str">
        <f t="shared" si="5"/>
        <v>:</v>
      </c>
      <c r="H45" s="331"/>
      <c r="I45" s="332"/>
      <c r="J45" s="197"/>
      <c r="K45" s="202"/>
      <c r="L45" s="198"/>
      <c r="M45" s="347" t="str">
        <f t="shared" si="6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343" t="str">
        <f>Visitor!D2</f>
        <v>○○　○○</v>
      </c>
      <c r="AE45" s="344"/>
      <c r="AF45" s="344"/>
      <c r="AG45" s="344"/>
      <c r="AH45" s="344"/>
      <c r="AI45" s="344"/>
      <c r="AJ45" s="344"/>
      <c r="AK45" s="344"/>
      <c r="AL45" s="373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60" t="str">
        <f>IF(Visitor!C11="","",Visitor!C11)</f>
        <v>5</v>
      </c>
      <c r="B46" s="343" t="str">
        <f>IF(Visitor!E11="","",Visitor!E11)</f>
        <v>△△　△△</v>
      </c>
      <c r="C46" s="344"/>
      <c r="D46" s="110"/>
      <c r="E46" s="122" t="str">
        <f>IF(Visitor!F11="","",Visitor!F11)</f>
        <v>D</v>
      </c>
      <c r="F46" s="108"/>
      <c r="G46" s="330" t="str">
        <f t="shared" si="5"/>
        <v>:</v>
      </c>
      <c r="H46" s="331"/>
      <c r="I46" s="332"/>
      <c r="J46" s="197"/>
      <c r="K46" s="202"/>
      <c r="L46" s="198"/>
      <c r="M46" s="347" t="str">
        <f t="shared" si="6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56" t="str">
        <f>IF(Visitor!C12="","",Visitor!C12)</f>
        <v>6</v>
      </c>
      <c r="B47" s="353" t="str">
        <f>IF(Visitor!E12="","",Visitor!E12)</f>
        <v>△△　△△</v>
      </c>
      <c r="C47" s="354"/>
      <c r="D47" s="111"/>
      <c r="E47" s="123" t="str">
        <f>IF(Visitor!F12="","",Visitor!F12)</f>
        <v>D</v>
      </c>
      <c r="F47" s="108"/>
      <c r="G47" s="330" t="str">
        <f t="shared" ref="G47:G48" si="7">IF((AP47=1),"20:00"-AQ47,IF((AP47=2),"40:00"-AQ47,IF((AP47=3),"60:00"-AQ47,IF((AP47="OT"),"65:00"-AQ47,IF((AQ47=""),":",IF((AQ47="PSS"),"PSS"))))))</f>
        <v>:</v>
      </c>
      <c r="H47" s="331"/>
      <c r="I47" s="332"/>
      <c r="J47" s="197"/>
      <c r="K47" s="202"/>
      <c r="L47" s="198"/>
      <c r="M47" s="347" t="str">
        <f t="shared" si="6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612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59" t="str">
        <f>IF(Visitor!C13="","",Visitor!C13)</f>
        <v>7</v>
      </c>
      <c r="B48" s="341" t="str">
        <f>IF(Visitor!E13="","",Visitor!E13)</f>
        <v>△△　△△</v>
      </c>
      <c r="C48" s="342"/>
      <c r="D48" s="109"/>
      <c r="E48" s="121" t="str">
        <f>IF(Visitor!F13="","",Visitor!F13)</f>
        <v>D</v>
      </c>
      <c r="F48" s="108"/>
      <c r="G48" s="330" t="str">
        <f t="shared" si="7"/>
        <v>:</v>
      </c>
      <c r="H48" s="331"/>
      <c r="I48" s="332"/>
      <c r="J48" s="197"/>
      <c r="K48" s="202"/>
      <c r="L48" s="198"/>
      <c r="M48" s="347" t="str">
        <f t="shared" si="6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59" t="str">
        <f>IF(Visitor!C14="","",Visitor!C14)</f>
        <v>8</v>
      </c>
      <c r="B49" s="341" t="str">
        <f>IF(Visitor!E14="","",Visitor!E14)</f>
        <v>△△　△△</v>
      </c>
      <c r="C49" s="342"/>
      <c r="D49" s="109"/>
      <c r="E49" s="121" t="str">
        <f>IF(Visitor!F14="","",Visitor!F14)</f>
        <v>D</v>
      </c>
      <c r="F49" s="108"/>
      <c r="G49" s="330" t="str">
        <f t="shared" ref="G49:G66" si="8">IF((AP49=1),"20:00"-AQ49,IF((AP49=2),"40:00"-AQ49,IF((AP49=3),"60:00"-AQ49,IF((AP49="OT"),"65:00"-AQ49,IF((AQ49=""),":",IF((AQ49="PSS"),"PSS"))))))</f>
        <v>:</v>
      </c>
      <c r="H49" s="331"/>
      <c r="I49" s="332"/>
      <c r="J49" s="197"/>
      <c r="K49" s="202"/>
      <c r="L49" s="198"/>
      <c r="M49" s="347" t="str">
        <f t="shared" si="6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614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59" t="str">
        <f>IF(Visitor!C15="","",Visitor!C15)</f>
        <v>9</v>
      </c>
      <c r="B50" s="341" t="str">
        <f>IF(Visitor!E15="","",Visitor!E15)</f>
        <v>△△　△△</v>
      </c>
      <c r="C50" s="342"/>
      <c r="D50" s="109"/>
      <c r="E50" s="121" t="str">
        <f>IF(Visitor!F15="","",Visitor!F15)</f>
        <v>F</v>
      </c>
      <c r="F50" s="108"/>
      <c r="G50" s="330" t="str">
        <f t="shared" si="8"/>
        <v>:</v>
      </c>
      <c r="H50" s="331"/>
      <c r="I50" s="332"/>
      <c r="J50" s="197"/>
      <c r="K50" s="202"/>
      <c r="L50" s="198"/>
      <c r="M50" s="347" t="str">
        <f t="shared" si="6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615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57" t="str">
        <f>IF(Visitor!C16="","",Visitor!C16)</f>
        <v>10</v>
      </c>
      <c r="B51" s="343" t="str">
        <f>IF(Visitor!E16="","",Visitor!E16)</f>
        <v>△△　△△</v>
      </c>
      <c r="C51" s="344"/>
      <c r="D51" s="110"/>
      <c r="E51" s="119" t="str">
        <f>IF(Visitor!F16="","",Visitor!F16)</f>
        <v>F</v>
      </c>
      <c r="F51" s="108"/>
      <c r="G51" s="330" t="str">
        <f t="shared" si="8"/>
        <v>:</v>
      </c>
      <c r="H51" s="331"/>
      <c r="I51" s="332"/>
      <c r="J51" s="197"/>
      <c r="K51" s="202"/>
      <c r="L51" s="198"/>
      <c r="M51" s="347" t="str">
        <f t="shared" si="6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616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202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58" t="str">
        <f>IF(Visitor!C17="","",Visitor!C17)</f>
        <v>11</v>
      </c>
      <c r="B52" s="353" t="str">
        <f>IF(Visitor!E17="","",Visitor!E17)</f>
        <v>△△　△△</v>
      </c>
      <c r="C52" s="354"/>
      <c r="D52" s="111"/>
      <c r="E52" s="120" t="str">
        <f>IF(Visitor!F17="","",Visitor!F17)</f>
        <v>F</v>
      </c>
      <c r="F52" s="108"/>
      <c r="G52" s="330" t="str">
        <f t="shared" si="8"/>
        <v>:</v>
      </c>
      <c r="H52" s="331"/>
      <c r="I52" s="332"/>
      <c r="J52" s="197"/>
      <c r="K52" s="202"/>
      <c r="L52" s="198"/>
      <c r="M52" s="347" t="str">
        <f t="shared" si="6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617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203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59" t="str">
        <f>IF(Visitor!C18="","",Visitor!C18)</f>
        <v>12</v>
      </c>
      <c r="B53" s="341" t="str">
        <f>IF(Visitor!E18="","",Visitor!E18)</f>
        <v>△△　△△</v>
      </c>
      <c r="C53" s="342"/>
      <c r="D53" s="109"/>
      <c r="E53" s="121" t="str">
        <f>IF(Visitor!F18="","",Visitor!F18)</f>
        <v>F</v>
      </c>
      <c r="F53" s="108"/>
      <c r="G53" s="330" t="str">
        <f t="shared" si="8"/>
        <v>:</v>
      </c>
      <c r="H53" s="331"/>
      <c r="I53" s="332"/>
      <c r="J53" s="197"/>
      <c r="K53" s="202"/>
      <c r="L53" s="198"/>
      <c r="M53" s="347" t="str">
        <f t="shared" si="6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617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204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59" t="str">
        <f>IF(Visitor!C19="","",Visitor!C19)</f>
        <v>13</v>
      </c>
      <c r="B54" s="341" t="str">
        <f>IF(Visitor!E19="","",Visitor!E19)</f>
        <v>△△　△△</v>
      </c>
      <c r="C54" s="342"/>
      <c r="D54" s="109"/>
      <c r="E54" s="121" t="str">
        <f>IF(Visitor!F19="","",Visitor!F19)</f>
        <v>F</v>
      </c>
      <c r="F54" s="108"/>
      <c r="G54" s="330" t="str">
        <f t="shared" si="8"/>
        <v>:</v>
      </c>
      <c r="H54" s="331"/>
      <c r="I54" s="332"/>
      <c r="J54" s="197"/>
      <c r="K54" s="202"/>
      <c r="L54" s="198"/>
      <c r="M54" s="347" t="str">
        <f t="shared" si="6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618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205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59" t="str">
        <f>IF(Visitor!C20="","",Visitor!C20)</f>
        <v>14</v>
      </c>
      <c r="B55" s="341" t="str">
        <f>IF(Visitor!E20="","",Visitor!E20)</f>
        <v>△△　△△</v>
      </c>
      <c r="C55" s="342"/>
      <c r="D55" s="109"/>
      <c r="E55" s="121" t="str">
        <f>IF(Visitor!F20="","",Visitor!F20)</f>
        <v>F</v>
      </c>
      <c r="F55" s="108"/>
      <c r="G55" s="330" t="str">
        <f t="shared" si="8"/>
        <v>:</v>
      </c>
      <c r="H55" s="331"/>
      <c r="I55" s="332"/>
      <c r="J55" s="197"/>
      <c r="K55" s="202"/>
      <c r="L55" s="198"/>
      <c r="M55" s="347" t="str">
        <f t="shared" si="6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618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60" t="str">
        <f>IF(Visitor!C21="","",Visitor!C21)</f>
        <v>15</v>
      </c>
      <c r="B56" s="343" t="str">
        <f>IF(Visitor!E21="","",Visitor!E21)</f>
        <v>△△　△△</v>
      </c>
      <c r="C56" s="344"/>
      <c r="D56" s="110"/>
      <c r="E56" s="122" t="str">
        <f>IF(Visitor!F21="","",Visitor!F21)</f>
        <v>F</v>
      </c>
      <c r="F56" s="108"/>
      <c r="G56" s="330" t="str">
        <f t="shared" si="8"/>
        <v>:</v>
      </c>
      <c r="H56" s="331"/>
      <c r="I56" s="332"/>
      <c r="J56" s="197"/>
      <c r="K56" s="202"/>
      <c r="L56" s="198"/>
      <c r="M56" s="347" t="str">
        <f t="shared" si="6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619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58" t="str">
        <f>IF(Visitor!C22="","",Visitor!C22)</f>
        <v>16</v>
      </c>
      <c r="B57" s="353" t="str">
        <f>IF(Visitor!E22="","",Visitor!E22)</f>
        <v>△△　△△</v>
      </c>
      <c r="C57" s="354"/>
      <c r="D57" s="111"/>
      <c r="E57" s="120" t="str">
        <f>IF(Visitor!F22="","",Visitor!F22)</f>
        <v>F</v>
      </c>
      <c r="F57" s="108"/>
      <c r="G57" s="330" t="str">
        <f t="shared" si="8"/>
        <v>:</v>
      </c>
      <c r="H57" s="331"/>
      <c r="I57" s="332"/>
      <c r="J57" s="197"/>
      <c r="K57" s="202"/>
      <c r="L57" s="198"/>
      <c r="M57" s="347" t="str">
        <f t="shared" si="6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620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59" t="str">
        <f>IF(Visitor!C23="","",Visitor!C23)</f>
        <v>17</v>
      </c>
      <c r="B58" s="341" t="str">
        <f>IF(Visitor!E23="","",Visitor!E23)</f>
        <v>△△　△△</v>
      </c>
      <c r="C58" s="342"/>
      <c r="D58" s="109"/>
      <c r="E58" s="121" t="str">
        <f>IF(Visitor!F23="","",Visitor!F23)</f>
        <v>F</v>
      </c>
      <c r="F58" s="108"/>
      <c r="G58" s="330" t="str">
        <f t="shared" si="8"/>
        <v>:</v>
      </c>
      <c r="H58" s="331"/>
      <c r="I58" s="332"/>
      <c r="J58" s="197"/>
      <c r="K58" s="202"/>
      <c r="L58" s="198"/>
      <c r="M58" s="347" t="str">
        <f t="shared" si="6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59" t="str">
        <f>IF(Visitor!C24="","",Visitor!C24)</f>
        <v>18</v>
      </c>
      <c r="B59" s="341" t="str">
        <f>IF(Visitor!E24="","",Visitor!E24)</f>
        <v>△△　△△</v>
      </c>
      <c r="C59" s="342"/>
      <c r="D59" s="109"/>
      <c r="E59" s="121" t="str">
        <f>IF(Visitor!F24="","",Visitor!F24)</f>
        <v>F</v>
      </c>
      <c r="F59" s="108"/>
      <c r="G59" s="330" t="str">
        <f t="shared" si="8"/>
        <v>:</v>
      </c>
      <c r="H59" s="331"/>
      <c r="I59" s="332"/>
      <c r="J59" s="197"/>
      <c r="K59" s="202"/>
      <c r="L59" s="198"/>
      <c r="M59" s="347" t="str">
        <f t="shared" si="6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59" t="str">
        <f>IF(Visitor!C25="","",Visitor!C25)</f>
        <v>19</v>
      </c>
      <c r="B60" s="341" t="str">
        <f>IF(Visitor!E25="","",Visitor!E25)</f>
        <v>△△　△△</v>
      </c>
      <c r="C60" s="342"/>
      <c r="D60" s="109"/>
      <c r="E60" s="121" t="str">
        <f>IF(Visitor!F25="","",Visitor!F25)</f>
        <v>F</v>
      </c>
      <c r="F60" s="108"/>
      <c r="G60" s="330" t="str">
        <f t="shared" si="8"/>
        <v>:</v>
      </c>
      <c r="H60" s="331"/>
      <c r="I60" s="332"/>
      <c r="J60" s="197"/>
      <c r="K60" s="202"/>
      <c r="L60" s="198"/>
      <c r="M60" s="347" t="str">
        <f t="shared" si="6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60" t="str">
        <f>IF(Visitor!C26="","",Visitor!C26)</f>
        <v>20</v>
      </c>
      <c r="B61" s="343" t="str">
        <f>IF(Visitor!E26="","",Visitor!E26)</f>
        <v>△△　△△</v>
      </c>
      <c r="C61" s="344"/>
      <c r="D61" s="110"/>
      <c r="E61" s="122" t="str">
        <f>IF(Visitor!F26="","",Visitor!F26)</f>
        <v>F</v>
      </c>
      <c r="F61" s="108"/>
      <c r="G61" s="330" t="str">
        <f t="shared" si="8"/>
        <v>:</v>
      </c>
      <c r="H61" s="331"/>
      <c r="I61" s="332"/>
      <c r="J61" s="197"/>
      <c r="K61" s="202"/>
      <c r="L61" s="198"/>
      <c r="M61" s="347" t="str">
        <f t="shared" si="6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56" t="str">
        <f>IF(Visitor!C27="","",Visitor!C27)</f>
        <v>-</v>
      </c>
      <c r="B62" s="353" t="str">
        <f>IF(Visitor!E27="","",Visitor!E27)</f>
        <v>　　　　-</v>
      </c>
      <c r="C62" s="354"/>
      <c r="D62" s="111"/>
      <c r="E62" s="123" t="str">
        <f>IF(Visitor!F27="","",Visitor!F27)</f>
        <v>-</v>
      </c>
      <c r="F62" s="108"/>
      <c r="G62" s="330" t="str">
        <f t="shared" si="8"/>
        <v>:</v>
      </c>
      <c r="H62" s="331"/>
      <c r="I62" s="332"/>
      <c r="J62" s="197"/>
      <c r="K62" s="202"/>
      <c r="L62" s="198"/>
      <c r="M62" s="347" t="str">
        <f t="shared" si="6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59" t="str">
        <f>IF(Visitor!C28="","",Visitor!C28)</f>
        <v>-</v>
      </c>
      <c r="B63" s="341" t="str">
        <f>IF(Visitor!E28="","",Visitor!E28)</f>
        <v>　　　　-</v>
      </c>
      <c r="C63" s="342"/>
      <c r="D63" s="109"/>
      <c r="E63" s="121" t="str">
        <f>IF(Visitor!F28="","",Visitor!F28)</f>
        <v>-</v>
      </c>
      <c r="F63" s="108"/>
      <c r="G63" s="330" t="str">
        <f t="shared" si="8"/>
        <v>:</v>
      </c>
      <c r="H63" s="331"/>
      <c r="I63" s="332"/>
      <c r="J63" s="197"/>
      <c r="K63" s="202"/>
      <c r="L63" s="198"/>
      <c r="M63" s="347" t="str">
        <f t="shared" si="6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57" t="str">
        <f>IF(Visitor!C29="","",Visitor!C29)</f>
        <v>-</v>
      </c>
      <c r="B64" s="336" t="str">
        <f>IF(Visitor!E29="","",Visitor!E29)</f>
        <v>　　　　-</v>
      </c>
      <c r="C64" s="337"/>
      <c r="D64" s="117"/>
      <c r="E64" s="119" t="str">
        <f>IF(Visitor!F29="","",Visitor!F29)</f>
        <v>-</v>
      </c>
      <c r="F64" s="127"/>
      <c r="G64" s="338" t="str">
        <f t="shared" si="8"/>
        <v>:</v>
      </c>
      <c r="H64" s="339"/>
      <c r="I64" s="340"/>
      <c r="J64" s="199"/>
      <c r="K64" s="208"/>
      <c r="L64" s="200"/>
      <c r="M64" s="347" t="str">
        <f t="shared" si="6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57" t="str">
        <f>IF(Visitor!C30="","",Visitor!C30)</f>
        <v>-</v>
      </c>
      <c r="B65" s="341" t="str">
        <f>IF(Visitor!E30="","",Visitor!E30)</f>
        <v>　　　　-</v>
      </c>
      <c r="C65" s="342"/>
      <c r="D65" s="109"/>
      <c r="E65" s="121" t="str">
        <f>IF(Visitor!F30="","",Visitor!F30)</f>
        <v>-</v>
      </c>
      <c r="F65" s="127"/>
      <c r="G65" s="330" t="str">
        <f t="shared" si="8"/>
        <v>:</v>
      </c>
      <c r="H65" s="331"/>
      <c r="I65" s="332"/>
      <c r="J65" s="197"/>
      <c r="K65" s="202"/>
      <c r="L65" s="198"/>
      <c r="M65" s="347" t="str">
        <f t="shared" si="6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60" t="str">
        <f>IF(Visitor!C31="","",Visitor!C31)</f>
        <v>-</v>
      </c>
      <c r="B66" s="343" t="str">
        <f>IF(Visitor!E31="","",Visitor!E31)</f>
        <v>　　　　-</v>
      </c>
      <c r="C66" s="344"/>
      <c r="D66" s="110"/>
      <c r="E66" s="122" t="str">
        <f>IF(Visitor!F31="","",Visitor!F31)</f>
        <v>-</v>
      </c>
      <c r="F66" s="128"/>
      <c r="G66" s="361" t="str">
        <f t="shared" si="8"/>
        <v>:</v>
      </c>
      <c r="H66" s="362"/>
      <c r="I66" s="363"/>
      <c r="J66" s="195"/>
      <c r="K66" s="209"/>
      <c r="L66" s="196"/>
      <c r="M66" s="350" t="str">
        <f t="shared" si="6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BB10:BN11"/>
    <mergeCell ref="BB41:BN42"/>
    <mergeCell ref="BB40:BE40"/>
    <mergeCell ref="BB9:BE9"/>
    <mergeCell ref="AQ66:AS66"/>
    <mergeCell ref="AW66:AY66"/>
    <mergeCell ref="AQ39:AS39"/>
    <mergeCell ref="AW39:AY39"/>
    <mergeCell ref="AQ63:AS63"/>
    <mergeCell ref="AW63:AY63"/>
    <mergeCell ref="AQ64:AS64"/>
    <mergeCell ref="AW64:AY64"/>
    <mergeCell ref="AW57:AY57"/>
    <mergeCell ref="AQ58:AS58"/>
    <mergeCell ref="AW58:AY58"/>
    <mergeCell ref="AW65:AY65"/>
    <mergeCell ref="AQ60:AS60"/>
    <mergeCell ref="AW60:AY60"/>
    <mergeCell ref="AQ61:AS61"/>
    <mergeCell ref="AW61:AY61"/>
    <mergeCell ref="AQ62:AS62"/>
    <mergeCell ref="AQ65:AS65"/>
    <mergeCell ref="AQ59:AS59"/>
    <mergeCell ref="AW62:AY62"/>
    <mergeCell ref="AQ52:AS52"/>
    <mergeCell ref="AW52:AY52"/>
    <mergeCell ref="AW59:AY59"/>
    <mergeCell ref="AQ54:AS54"/>
    <mergeCell ref="AW54:AY54"/>
    <mergeCell ref="AQ55:AS55"/>
    <mergeCell ref="AW55:AY55"/>
    <mergeCell ref="AQ56:AS56"/>
    <mergeCell ref="AW56:AY56"/>
    <mergeCell ref="AQ57:AS57"/>
    <mergeCell ref="AQ53:AS53"/>
    <mergeCell ref="AW53:AY53"/>
    <mergeCell ref="AQ49:AS49"/>
    <mergeCell ref="AW49:AY49"/>
    <mergeCell ref="AQ50:AS50"/>
    <mergeCell ref="AW50:AY50"/>
    <mergeCell ref="AQ51:AS51"/>
    <mergeCell ref="AW47:AY47"/>
    <mergeCell ref="AQ42:AS42"/>
    <mergeCell ref="AW42:AY42"/>
    <mergeCell ref="AQ43:AS43"/>
    <mergeCell ref="AW43:AY43"/>
    <mergeCell ref="AW51:AY51"/>
    <mergeCell ref="AQ44:AS44"/>
    <mergeCell ref="AW44:AY44"/>
    <mergeCell ref="AQ45:AS45"/>
    <mergeCell ref="AW45:AY45"/>
    <mergeCell ref="AQ46:AS46"/>
    <mergeCell ref="AW46:AY46"/>
    <mergeCell ref="AQ47:AS47"/>
    <mergeCell ref="AW41:AY41"/>
    <mergeCell ref="AQ48:AS48"/>
    <mergeCell ref="AW48:AY48"/>
    <mergeCell ref="AW23:AY23"/>
    <mergeCell ref="AW32:AY32"/>
    <mergeCell ref="AW33:AY33"/>
    <mergeCell ref="AQ26:AS26"/>
    <mergeCell ref="AQ27:AS27"/>
    <mergeCell ref="AQ31:AS31"/>
    <mergeCell ref="AQ41:AS41"/>
    <mergeCell ref="AW24:AY24"/>
    <mergeCell ref="AW25:AY25"/>
    <mergeCell ref="AW26:AY26"/>
    <mergeCell ref="AW27:AY27"/>
    <mergeCell ref="AQ40:AS40"/>
    <mergeCell ref="AW40:AY40"/>
    <mergeCell ref="AW30:AY30"/>
    <mergeCell ref="AW31:AY31"/>
    <mergeCell ref="AQ34:AS34"/>
    <mergeCell ref="AQ35:AS35"/>
    <mergeCell ref="AQ30:AS30"/>
    <mergeCell ref="AW11:AY11"/>
    <mergeCell ref="AW34:AY34"/>
    <mergeCell ref="AW35:AY35"/>
    <mergeCell ref="AQ20:AS20"/>
    <mergeCell ref="AQ14:AS14"/>
    <mergeCell ref="AQ15:AS15"/>
    <mergeCell ref="AQ16:AS16"/>
    <mergeCell ref="AQ17:AS17"/>
    <mergeCell ref="AQ18:AS18"/>
    <mergeCell ref="AQ19:AS19"/>
    <mergeCell ref="AQ21:AS21"/>
    <mergeCell ref="AQ22:AS22"/>
    <mergeCell ref="AQ23:AS23"/>
    <mergeCell ref="AV6:AY6"/>
    <mergeCell ref="AW8:AY8"/>
    <mergeCell ref="AW9:AY9"/>
    <mergeCell ref="AW10:AY10"/>
    <mergeCell ref="AQ32:AS32"/>
    <mergeCell ref="AQ33:AS33"/>
    <mergeCell ref="AW12:AY12"/>
    <mergeCell ref="AW13:AY13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Q8:AS8"/>
    <mergeCell ref="AQ9:AS9"/>
    <mergeCell ref="AQ28:AS28"/>
    <mergeCell ref="AW7:AY7"/>
    <mergeCell ref="AO6:AS6"/>
    <mergeCell ref="AW28:AY28"/>
    <mergeCell ref="AW29:AY29"/>
    <mergeCell ref="AI25:AJ25"/>
    <mergeCell ref="AK25:AL25"/>
    <mergeCell ref="AI26:AJ26"/>
    <mergeCell ref="AC27:AD27"/>
    <mergeCell ref="AE27:AF27"/>
    <mergeCell ref="AA25:AB25"/>
    <mergeCell ref="AQ24:AS24"/>
    <mergeCell ref="AQ25:AS25"/>
    <mergeCell ref="AK24:AL24"/>
    <mergeCell ref="AG24:AH24"/>
    <mergeCell ref="AC24:AD24"/>
    <mergeCell ref="AE24:AF24"/>
    <mergeCell ref="AA24:AB24"/>
    <mergeCell ref="B18:C18"/>
    <mergeCell ref="G29:I29"/>
    <mergeCell ref="AQ12:AS12"/>
    <mergeCell ref="AQ13:AS13"/>
    <mergeCell ref="AQ7:AS7"/>
    <mergeCell ref="AA6:AB7"/>
    <mergeCell ref="AI6:AJ7"/>
    <mergeCell ref="AC6:AD7"/>
    <mergeCell ref="AE6:AF7"/>
    <mergeCell ref="AG6:AH7"/>
    <mergeCell ref="AK10:AL11"/>
    <mergeCell ref="AC10:AD11"/>
    <mergeCell ref="AE10:AF11"/>
    <mergeCell ref="AG10:AH11"/>
    <mergeCell ref="AK8:AL9"/>
    <mergeCell ref="AE8:AF9"/>
    <mergeCell ref="AG8:AH9"/>
    <mergeCell ref="Z8:Z9"/>
    <mergeCell ref="G8:I8"/>
    <mergeCell ref="M25:O25"/>
    <mergeCell ref="AQ10:AS10"/>
    <mergeCell ref="AQ11:AS11"/>
    <mergeCell ref="AQ29:AS29"/>
    <mergeCell ref="AG25:AH25"/>
    <mergeCell ref="W3:AF3"/>
    <mergeCell ref="W5:AL5"/>
    <mergeCell ref="W6:Z7"/>
    <mergeCell ref="A1:J1"/>
    <mergeCell ref="M1:AC1"/>
    <mergeCell ref="A2:J2"/>
    <mergeCell ref="K2:L2"/>
    <mergeCell ref="M2:V2"/>
    <mergeCell ref="W2:AF2"/>
    <mergeCell ref="A3:J3"/>
    <mergeCell ref="K3:L3"/>
    <mergeCell ref="M3:V3"/>
    <mergeCell ref="B7:D7"/>
    <mergeCell ref="G7:I7"/>
    <mergeCell ref="R7:U7"/>
    <mergeCell ref="A5:B6"/>
    <mergeCell ref="C5:E6"/>
    <mergeCell ref="F5:L6"/>
    <mergeCell ref="M5:U6"/>
    <mergeCell ref="AG2:AI2"/>
    <mergeCell ref="M7:O7"/>
    <mergeCell ref="AJ2:AL2"/>
    <mergeCell ref="AG3:AI3"/>
    <mergeCell ref="AJ3:AL3"/>
    <mergeCell ref="B8:C8"/>
    <mergeCell ref="Z10:Z11"/>
    <mergeCell ref="B11:C11"/>
    <mergeCell ref="G11:I11"/>
    <mergeCell ref="R11:U11"/>
    <mergeCell ref="B10:C10"/>
    <mergeCell ref="G10:I10"/>
    <mergeCell ref="B9:C9"/>
    <mergeCell ref="G9:I9"/>
    <mergeCell ref="R9:U9"/>
    <mergeCell ref="AI8:AJ9"/>
    <mergeCell ref="AA8:AB9"/>
    <mergeCell ref="AC8:AD9"/>
    <mergeCell ref="AE12:AF13"/>
    <mergeCell ref="AC14:AD15"/>
    <mergeCell ref="AG12:AH13"/>
    <mergeCell ref="AK6:AL7"/>
    <mergeCell ref="M9:O9"/>
    <mergeCell ref="R8:U8"/>
    <mergeCell ref="W8:Y11"/>
    <mergeCell ref="M10:O10"/>
    <mergeCell ref="R10:U10"/>
    <mergeCell ref="M8:O8"/>
    <mergeCell ref="B17:C17"/>
    <mergeCell ref="AA16:AB17"/>
    <mergeCell ref="M16:O16"/>
    <mergeCell ref="AI16:AJ17"/>
    <mergeCell ref="AG16:AH17"/>
    <mergeCell ref="G17:I17"/>
    <mergeCell ref="G16:I16"/>
    <mergeCell ref="AA10:AB11"/>
    <mergeCell ref="M11:O11"/>
    <mergeCell ref="M12:O12"/>
    <mergeCell ref="M15:O15"/>
    <mergeCell ref="B15:C15"/>
    <mergeCell ref="G15:I15"/>
    <mergeCell ref="R15:U15"/>
    <mergeCell ref="M13:O13"/>
    <mergeCell ref="B12:C12"/>
    <mergeCell ref="G12:I12"/>
    <mergeCell ref="B13:C13"/>
    <mergeCell ref="G13:I13"/>
    <mergeCell ref="M14:O14"/>
    <mergeCell ref="B14:C14"/>
    <mergeCell ref="G14:I14"/>
    <mergeCell ref="AI10:AJ11"/>
    <mergeCell ref="AE16:AF17"/>
    <mergeCell ref="AI18:AJ19"/>
    <mergeCell ref="AK18:AL19"/>
    <mergeCell ref="AA18:AB19"/>
    <mergeCell ref="AC21:AD21"/>
    <mergeCell ref="AC22:AD22"/>
    <mergeCell ref="AA21:AB21"/>
    <mergeCell ref="G20:I20"/>
    <mergeCell ref="R20:U20"/>
    <mergeCell ref="W20:AL20"/>
    <mergeCell ref="AG18:AH19"/>
    <mergeCell ref="Z18:Z19"/>
    <mergeCell ref="M18:O18"/>
    <mergeCell ref="G19:I19"/>
    <mergeCell ref="G18:I18"/>
    <mergeCell ref="AC18:AD19"/>
    <mergeCell ref="AE18:AF19"/>
    <mergeCell ref="B23:C23"/>
    <mergeCell ref="G23:I23"/>
    <mergeCell ref="R23:U23"/>
    <mergeCell ref="W23:Z23"/>
    <mergeCell ref="AI23:AJ23"/>
    <mergeCell ref="AK23:AL23"/>
    <mergeCell ref="AE22:AF22"/>
    <mergeCell ref="AI22:AJ22"/>
    <mergeCell ref="AK22:AL22"/>
    <mergeCell ref="W22:Z22"/>
    <mergeCell ref="AE23:AF23"/>
    <mergeCell ref="AG23:AH23"/>
    <mergeCell ref="AA23:AB23"/>
    <mergeCell ref="AC23:AD23"/>
    <mergeCell ref="M17:O17"/>
    <mergeCell ref="R17:U17"/>
    <mergeCell ref="AK12:AL13"/>
    <mergeCell ref="AG14:AH15"/>
    <mergeCell ref="AI14:AJ15"/>
    <mergeCell ref="AK14:AL15"/>
    <mergeCell ref="AA12:AB13"/>
    <mergeCell ref="AC12:AD13"/>
    <mergeCell ref="AE14:AF15"/>
    <mergeCell ref="AI12:AJ13"/>
    <mergeCell ref="R13:U13"/>
    <mergeCell ref="R12:U12"/>
    <mergeCell ref="W12:Y15"/>
    <mergeCell ref="Z12:Z13"/>
    <mergeCell ref="AA14:AB15"/>
    <mergeCell ref="Z14:Z15"/>
    <mergeCell ref="R14:U14"/>
    <mergeCell ref="AK16:AL17"/>
    <mergeCell ref="AC16:AD17"/>
    <mergeCell ref="B25:C25"/>
    <mergeCell ref="G25:I25"/>
    <mergeCell ref="R25:U25"/>
    <mergeCell ref="W25:Z25"/>
    <mergeCell ref="B26:C26"/>
    <mergeCell ref="G26:I26"/>
    <mergeCell ref="R26:U26"/>
    <mergeCell ref="W26:Z26"/>
    <mergeCell ref="M26:O26"/>
    <mergeCell ref="B20:C20"/>
    <mergeCell ref="R16:U16"/>
    <mergeCell ref="W16:Y19"/>
    <mergeCell ref="R19:U19"/>
    <mergeCell ref="M20:O20"/>
    <mergeCell ref="M21:O21"/>
    <mergeCell ref="M22:O22"/>
    <mergeCell ref="M23:O23"/>
    <mergeCell ref="M24:O24"/>
    <mergeCell ref="W24:Z24"/>
    <mergeCell ref="R24:U24"/>
    <mergeCell ref="Z16:Z17"/>
    <mergeCell ref="M19:O19"/>
    <mergeCell ref="B21:C21"/>
    <mergeCell ref="G21:I21"/>
    <mergeCell ref="B16:C16"/>
    <mergeCell ref="B19:C19"/>
    <mergeCell ref="B24:C24"/>
    <mergeCell ref="G24:I24"/>
    <mergeCell ref="R21:U21"/>
    <mergeCell ref="W21:Z21"/>
    <mergeCell ref="B22:C22"/>
    <mergeCell ref="G22:I22"/>
    <mergeCell ref="R22:U22"/>
    <mergeCell ref="AI28:AJ28"/>
    <mergeCell ref="AG28:AH28"/>
    <mergeCell ref="AK28:AL28"/>
    <mergeCell ref="AA28:AB28"/>
    <mergeCell ref="AC28:AD28"/>
    <mergeCell ref="R18:U18"/>
    <mergeCell ref="AI24:AJ24"/>
    <mergeCell ref="AK21:AL21"/>
    <mergeCell ref="AA22:AB22"/>
    <mergeCell ref="AI21:AJ21"/>
    <mergeCell ref="AG22:AH22"/>
    <mergeCell ref="AG27:AH27"/>
    <mergeCell ref="AE21:AF21"/>
    <mergeCell ref="AG21:AH21"/>
    <mergeCell ref="AI27:AJ27"/>
    <mergeCell ref="AA26:AB26"/>
    <mergeCell ref="AC26:AD26"/>
    <mergeCell ref="AE26:AF26"/>
    <mergeCell ref="AG26:AH26"/>
    <mergeCell ref="AK26:AL26"/>
    <mergeCell ref="AK27:AL27"/>
    <mergeCell ref="AA27:AB27"/>
    <mergeCell ref="AC25:AD25"/>
    <mergeCell ref="AE25:AF25"/>
    <mergeCell ref="B28:C28"/>
    <mergeCell ref="G28:I28"/>
    <mergeCell ref="R28:U28"/>
    <mergeCell ref="B27:C27"/>
    <mergeCell ref="G27:I27"/>
    <mergeCell ref="R27:U27"/>
    <mergeCell ref="W27:Z27"/>
    <mergeCell ref="M27:O27"/>
    <mergeCell ref="AE28:AF28"/>
    <mergeCell ref="W28:Z28"/>
    <mergeCell ref="M28:O28"/>
    <mergeCell ref="Y32:Z32"/>
    <mergeCell ref="AA32:AB32"/>
    <mergeCell ref="AC32:AD32"/>
    <mergeCell ref="R29:U29"/>
    <mergeCell ref="B30:C30"/>
    <mergeCell ref="G30:I30"/>
    <mergeCell ref="R30:U30"/>
    <mergeCell ref="B29:C29"/>
    <mergeCell ref="M29:O29"/>
    <mergeCell ref="M30:O30"/>
    <mergeCell ref="W29:AL29"/>
    <mergeCell ref="M32:O32"/>
    <mergeCell ref="W30:Z30"/>
    <mergeCell ref="AA30:AD30"/>
    <mergeCell ref="AE30:AH30"/>
    <mergeCell ref="AI30:AL30"/>
    <mergeCell ref="B33:C33"/>
    <mergeCell ref="G33:I33"/>
    <mergeCell ref="R33:U33"/>
    <mergeCell ref="W33:X33"/>
    <mergeCell ref="B34:C34"/>
    <mergeCell ref="G34:I34"/>
    <mergeCell ref="R34:U34"/>
    <mergeCell ref="W34:X34"/>
    <mergeCell ref="B31:C31"/>
    <mergeCell ref="G31:I31"/>
    <mergeCell ref="R31:U31"/>
    <mergeCell ref="W32:X32"/>
    <mergeCell ref="W31:AL31"/>
    <mergeCell ref="B32:C32"/>
    <mergeCell ref="G32:I32"/>
    <mergeCell ref="R32:U32"/>
    <mergeCell ref="M31:O31"/>
    <mergeCell ref="AE32:AH32"/>
    <mergeCell ref="Y34:Z34"/>
    <mergeCell ref="M34:O34"/>
    <mergeCell ref="M33:O33"/>
    <mergeCell ref="AA34:AB34"/>
    <mergeCell ref="AC34:AD34"/>
    <mergeCell ref="AE34:AH34"/>
    <mergeCell ref="AE36:AH36"/>
    <mergeCell ref="Y33:Z33"/>
    <mergeCell ref="AA33:AB33"/>
    <mergeCell ref="AC33:AD33"/>
    <mergeCell ref="AE33:AH33"/>
    <mergeCell ref="W37:X37"/>
    <mergeCell ref="Y37:Z37"/>
    <mergeCell ref="AA37:AB37"/>
    <mergeCell ref="AC37:AD37"/>
    <mergeCell ref="AE35:AH35"/>
    <mergeCell ref="Y35:Z35"/>
    <mergeCell ref="M35:O35"/>
    <mergeCell ref="AA35:AB35"/>
    <mergeCell ref="AC35:AD35"/>
    <mergeCell ref="B35:C35"/>
    <mergeCell ref="G35:I35"/>
    <mergeCell ref="R35:U35"/>
    <mergeCell ref="W35:X35"/>
    <mergeCell ref="B38:D38"/>
    <mergeCell ref="G38:I38"/>
    <mergeCell ref="M38:O38"/>
    <mergeCell ref="R38:U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8:AH38"/>
    <mergeCell ref="Y39:Z39"/>
    <mergeCell ref="AA39:AB39"/>
    <mergeCell ref="AC39:AD39"/>
    <mergeCell ref="AE39:AH39"/>
    <mergeCell ref="W38:X38"/>
    <mergeCell ref="Y38:Z38"/>
    <mergeCell ref="M39:O39"/>
    <mergeCell ref="B39:C39"/>
    <mergeCell ref="G39:I39"/>
    <mergeCell ref="R39:U39"/>
    <mergeCell ref="W39:X39"/>
    <mergeCell ref="Y41:Z41"/>
    <mergeCell ref="AA40:AB40"/>
    <mergeCell ref="AC40:AD40"/>
    <mergeCell ref="AE40:AH40"/>
    <mergeCell ref="B41:C41"/>
    <mergeCell ref="G41:I41"/>
    <mergeCell ref="R41:U41"/>
    <mergeCell ref="W41:X41"/>
    <mergeCell ref="AE41:AH41"/>
    <mergeCell ref="B40:C40"/>
    <mergeCell ref="G40:I40"/>
    <mergeCell ref="R40:U40"/>
    <mergeCell ref="W40:X40"/>
    <mergeCell ref="M41:O41"/>
    <mergeCell ref="M40:O40"/>
    <mergeCell ref="B43:C43"/>
    <mergeCell ref="G43:I43"/>
    <mergeCell ref="R43:U43"/>
    <mergeCell ref="W43:AL43"/>
    <mergeCell ref="B42:C42"/>
    <mergeCell ref="G42:I42"/>
    <mergeCell ref="R42:U42"/>
    <mergeCell ref="W42:X42"/>
    <mergeCell ref="Y42:Z42"/>
    <mergeCell ref="AA42:AB42"/>
    <mergeCell ref="AC42:AD42"/>
    <mergeCell ref="M43:O43"/>
    <mergeCell ref="M42:O42"/>
    <mergeCell ref="B46:C46"/>
    <mergeCell ref="G46:I46"/>
    <mergeCell ref="R46:U46"/>
    <mergeCell ref="W46:AL46"/>
    <mergeCell ref="AD44:AL44"/>
    <mergeCell ref="M44:O44"/>
    <mergeCell ref="B45:C45"/>
    <mergeCell ref="G45:I45"/>
    <mergeCell ref="R45:U45"/>
    <mergeCell ref="W45:AC45"/>
    <mergeCell ref="AD45:AL45"/>
    <mergeCell ref="M45:O45"/>
    <mergeCell ref="B44:C44"/>
    <mergeCell ref="G44:I44"/>
    <mergeCell ref="R44:U44"/>
    <mergeCell ref="W44:AC44"/>
    <mergeCell ref="M46:O46"/>
    <mergeCell ref="B48:C48"/>
    <mergeCell ref="G48:I48"/>
    <mergeCell ref="R48:U48"/>
    <mergeCell ref="W48:AC48"/>
    <mergeCell ref="AD48:AL48"/>
    <mergeCell ref="B47:C47"/>
    <mergeCell ref="G47:I47"/>
    <mergeCell ref="R47:U47"/>
    <mergeCell ref="W47:AC47"/>
    <mergeCell ref="M47:O47"/>
    <mergeCell ref="M48:O48"/>
    <mergeCell ref="B50:C50"/>
    <mergeCell ref="G50:I50"/>
    <mergeCell ref="R50:U50"/>
    <mergeCell ref="W50:AC50"/>
    <mergeCell ref="AD50:AL50"/>
    <mergeCell ref="B49:C49"/>
    <mergeCell ref="G49:I49"/>
    <mergeCell ref="R49:U49"/>
    <mergeCell ref="W49:AC49"/>
    <mergeCell ref="M49:O49"/>
    <mergeCell ref="M50:O50"/>
    <mergeCell ref="B52:C52"/>
    <mergeCell ref="G52:I52"/>
    <mergeCell ref="R52:U52"/>
    <mergeCell ref="W52:AC52"/>
    <mergeCell ref="M52:O52"/>
    <mergeCell ref="B51:C51"/>
    <mergeCell ref="G51:I51"/>
    <mergeCell ref="R51:U51"/>
    <mergeCell ref="W51:AC51"/>
    <mergeCell ref="M51:O51"/>
    <mergeCell ref="M53:O53"/>
    <mergeCell ref="B54:C54"/>
    <mergeCell ref="G54:I54"/>
    <mergeCell ref="R54:U54"/>
    <mergeCell ref="W54:AC54"/>
    <mergeCell ref="AD54:AL54"/>
    <mergeCell ref="M54:O54"/>
    <mergeCell ref="B53:C53"/>
    <mergeCell ref="G53:I53"/>
    <mergeCell ref="R53:U53"/>
    <mergeCell ref="W53:AC53"/>
    <mergeCell ref="B57:C57"/>
    <mergeCell ref="G57:I57"/>
    <mergeCell ref="R57:U57"/>
    <mergeCell ref="W57:AC57"/>
    <mergeCell ref="AD57:AL57"/>
    <mergeCell ref="M57:O57"/>
    <mergeCell ref="B58:C58"/>
    <mergeCell ref="AD55:AL55"/>
    <mergeCell ref="M55:O55"/>
    <mergeCell ref="B56:C56"/>
    <mergeCell ref="G56:I56"/>
    <mergeCell ref="R56:U56"/>
    <mergeCell ref="W56:AC56"/>
    <mergeCell ref="AD56:AL56"/>
    <mergeCell ref="M56:O56"/>
    <mergeCell ref="B55:C55"/>
    <mergeCell ref="G55:I55"/>
    <mergeCell ref="R55:U55"/>
    <mergeCell ref="W55:AC55"/>
    <mergeCell ref="G58:I58"/>
    <mergeCell ref="R58:U58"/>
    <mergeCell ref="W58:AL58"/>
    <mergeCell ref="B59:C59"/>
    <mergeCell ref="G59:I59"/>
    <mergeCell ref="M58:O58"/>
    <mergeCell ref="M59:O59"/>
    <mergeCell ref="G61:I61"/>
    <mergeCell ref="R61:U61"/>
    <mergeCell ref="W61:AC61"/>
    <mergeCell ref="AD61:AL61"/>
    <mergeCell ref="M61:O61"/>
    <mergeCell ref="AD60:AL60"/>
    <mergeCell ref="G88:I88"/>
    <mergeCell ref="G81:I81"/>
    <mergeCell ref="G82:I82"/>
    <mergeCell ref="G83:I83"/>
    <mergeCell ref="G84:I84"/>
    <mergeCell ref="G65:I65"/>
    <mergeCell ref="G66:I66"/>
    <mergeCell ref="G87:I87"/>
    <mergeCell ref="G86:I86"/>
    <mergeCell ref="G85:I85"/>
    <mergeCell ref="G63:I63"/>
    <mergeCell ref="R59:U59"/>
    <mergeCell ref="W59:AC59"/>
    <mergeCell ref="AD59:AL59"/>
    <mergeCell ref="B64:C64"/>
    <mergeCell ref="G64:I64"/>
    <mergeCell ref="B65:C65"/>
    <mergeCell ref="B66:C66"/>
    <mergeCell ref="R66:U66"/>
    <mergeCell ref="M65:O65"/>
    <mergeCell ref="M66:O66"/>
    <mergeCell ref="M64:O64"/>
    <mergeCell ref="B61:C61"/>
    <mergeCell ref="B62:C62"/>
    <mergeCell ref="G62:I62"/>
    <mergeCell ref="R62:U62"/>
    <mergeCell ref="R63:U63"/>
    <mergeCell ref="B63:C63"/>
    <mergeCell ref="M62:O62"/>
    <mergeCell ref="M63:O63"/>
    <mergeCell ref="B60:C60"/>
    <mergeCell ref="G60:I60"/>
    <mergeCell ref="AD65:AL66"/>
    <mergeCell ref="M60:O60"/>
    <mergeCell ref="R65:U65"/>
    <mergeCell ref="W62:AC62"/>
    <mergeCell ref="AD62:AL62"/>
    <mergeCell ref="AD63:AL64"/>
    <mergeCell ref="W63:AC66"/>
    <mergeCell ref="AO37:AS37"/>
    <mergeCell ref="AQ38:AS38"/>
    <mergeCell ref="AV37:AY37"/>
    <mergeCell ref="AW38:AY38"/>
    <mergeCell ref="R60:U60"/>
    <mergeCell ref="W60:AC60"/>
    <mergeCell ref="AD53:AL53"/>
    <mergeCell ref="AD51:AL51"/>
    <mergeCell ref="AD52:AL52"/>
    <mergeCell ref="AD49:AL49"/>
    <mergeCell ref="AD47:AL47"/>
    <mergeCell ref="AE42:AH42"/>
    <mergeCell ref="AA41:AB41"/>
    <mergeCell ref="AC41:AD41"/>
    <mergeCell ref="Y40:Z40"/>
    <mergeCell ref="AA38:AB38"/>
    <mergeCell ref="AC38:AD38"/>
    <mergeCell ref="AE37:AH37"/>
    <mergeCell ref="R64:U64"/>
  </mergeCells>
  <phoneticPr fontId="11"/>
  <dataValidations count="4">
    <dataValidation imeMode="off" allowBlank="1" showInputMessage="1" showErrorMessage="1" sqref="P39:P66 AG3:AL3 K3:L3 F8:F35 AA12:AF15 AA23:AL27 AA30:AD30 AI30:AL30 AE32:AH42 W32:Z32 P8:P35 J8:L35 J39:L66"/>
    <dataValidation type="list" imeMode="off" allowBlank="1" showInputMessage="1" showErrorMessage="1" sqref="AA32:AB32">
      <formula1>INDIRECT("A8:A10")</formula1>
    </dataValidation>
    <dataValidation type="list" imeMode="off" allowBlank="1" showInputMessage="1" showErrorMessage="1" sqref="AC32:AD32">
      <formula1>INDIRECT("A39:A41")</formula1>
    </dataValidation>
    <dataValidation operator="lessThanOrEqual" allowBlank="1" showInputMessage="1" showErrorMessage="1" sqref="AQ8:AS35 AQ39:AS66 AW8:AY35 AW39:AY66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List!$L$3:$L$12</xm:f>
          </x14:formula1>
          <xm:sqref>W3:AF3</xm:sqref>
        </x14:dataValidation>
        <x14:dataValidation type="list" allowBlank="1" showInputMessage="1" showErrorMessage="1">
          <x14:formula1>
            <xm:f>List!$B$3:$B$22</xm:f>
          </x14:formula1>
          <xm:sqref>A3:J3</xm:sqref>
        </x14:dataValidation>
        <x14:dataValidation type="list" allowBlank="1" showInputMessage="1" showErrorMessage="1">
          <x14:formula1>
            <xm:f>List!$J$3:$J$57</xm:f>
          </x14:formula1>
          <xm:sqref>AD59:AL62</xm:sqref>
        </x14:dataValidation>
        <x14:dataValidation type="list" allowBlank="1" showInputMessage="1" showErrorMessage="1">
          <x14:formula1>
            <xm:f>List!$K$3:$K$57</xm:f>
          </x14:formula1>
          <xm:sqref>AD47:AL47 AD49:AL57</xm:sqref>
        </x14:dataValidation>
        <x14:dataValidation type="list" allowBlank="1" showInputMessage="1" showErrorMessage="1">
          <x14:formula1>
            <xm:f>List!$G$3:$G$9</xm:f>
          </x14:formula1>
          <xm:sqref>Q8:Q35 Q39:Q66</xm:sqref>
        </x14:dataValidation>
        <x14:dataValidation type="list" allowBlank="1" showInputMessage="1" showErrorMessage="1">
          <x14:formula1>
            <xm:f>List!$C$3:$C$28</xm:f>
          </x14:formula1>
          <xm:sqref>M3:V3</xm:sqref>
        </x14:dataValidation>
        <x14:dataValidation type="list" allowBlank="1" showInputMessage="1" showErrorMessage="1">
          <x14:formula1>
            <xm:f>List!$J$3:$J$52</xm:f>
          </x14:formula1>
          <xm:sqref>AD48:AL48</xm:sqref>
        </x14:dataValidation>
        <x14:dataValidation type="list" allowBlank="1" showInputMessage="1" showErrorMessage="1">
          <x14:formula1>
            <xm:f>List!$F$3:$F$7</xm:f>
          </x14:formula1>
          <xm:sqref>D39:D66 D8:D35</xm:sqref>
        </x14:dataValidation>
        <x14:dataValidation type="list" allowBlank="1" showInputMessage="1" showErrorMessage="1">
          <x14:formula1>
            <xm:f>List!$H$3:$H$56</xm:f>
          </x14:formula1>
          <xm:sqref>R8:U35 R39:U66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Q5379"/>
  <sheetViews>
    <sheetView showGridLines="0" zoomScale="93" zoomScaleNormal="93" workbookViewId="0">
      <selection activeCell="AY2" sqref="AY2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570" t="str">
        <f>IF(Home!D1="","",Home!D1)</f>
        <v>Team A</v>
      </c>
      <c r="D5" s="570"/>
      <c r="E5" s="570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571"/>
      <c r="D6" s="571"/>
      <c r="E6" s="571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149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56" t="str">
        <f>IF(Home!C4="","",Home!C4)</f>
        <v>30</v>
      </c>
      <c r="B8" s="353" t="str">
        <f>IF(Home!E4="","",Home!E4)</f>
        <v>○○　○○</v>
      </c>
      <c r="C8" s="354" t="str">
        <f>IF(Home!F4="","",Home!F4)</f>
        <v>G</v>
      </c>
      <c r="D8" s="111"/>
      <c r="E8" s="115" t="str">
        <f>IF(Home!F4="","",Home!F4)</f>
        <v>G</v>
      </c>
      <c r="F8" s="126"/>
      <c r="G8" s="394" t="str">
        <f>IF((AP8=1),"15:00"-AQ8,IF((AP8=2),"30:00"-AQ8,IF((AP8=3),"45:00"-AQ8,IF((AP8="OT"),"50:00"-AQ8,IF((AQ8=""),":",IF((AQ8="PSS"),"PSS"))))))</f>
        <v>:</v>
      </c>
      <c r="H8" s="395"/>
      <c r="I8" s="396"/>
      <c r="J8" s="201"/>
      <c r="K8" s="203"/>
      <c r="L8" s="204"/>
      <c r="M8" s="544" t="str">
        <f>IF((AV8=1),"15:00"-AW8,IF((AV8=2),"30:00"-AW8,IF((AV8=3),"45:00"-AW8,IF((AV8="OT"),"50:00"-AW8,IF((AW8=""),":",IF((AW8="PSS"),"PSS"))))))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529">
        <f>COUNTIF(AP8:AP35,"1")</f>
        <v>0</v>
      </c>
      <c r="AB8" s="527"/>
      <c r="AC8" s="531">
        <f>COUNTIF(AP8:AP35,"2")</f>
        <v>0</v>
      </c>
      <c r="AD8" s="531"/>
      <c r="AE8" s="531">
        <f>COUNTIF(AP8:AP35,"3")</f>
        <v>0</v>
      </c>
      <c r="AF8" s="531"/>
      <c r="AG8" s="598">
        <f>IF(SUM($AA$8:$AF$9)=SUM($AA$10:$AF$11),COUNTIF(AP8:AP35,"OT"),"-")</f>
        <v>0</v>
      </c>
      <c r="AH8" s="599"/>
      <c r="AI8" s="527">
        <f>IF(SUM($AA$8:$AH$9)=SUM($AA$10:$AH$11),COUNTIF($G$8:$I$35,"PSS"),"-")</f>
        <v>0</v>
      </c>
      <c r="AJ8" s="527"/>
      <c r="AK8" s="529">
        <f>SUM(AA8:AJ9)</f>
        <v>0</v>
      </c>
      <c r="AL8" s="595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56" t="str">
        <f>IF(Home!C5="","",Home!C5)</f>
        <v>55</v>
      </c>
      <c r="B9" s="548" t="str">
        <f>IF(Home!E5="","",Home!E5)</f>
        <v>○○　○○</v>
      </c>
      <c r="C9" s="549" t="str">
        <f>IF(Home!F5="","",Home!F5)</f>
        <v>G</v>
      </c>
      <c r="D9" s="116"/>
      <c r="E9" s="114" t="str">
        <f>IF(Home!F5="","",Home!F5)</f>
        <v>G</v>
      </c>
      <c r="F9" s="126"/>
      <c r="G9" s="330" t="str">
        <f t="shared" ref="G9:G35" si="0">IF((AP9=1),"15:00"-AQ9,IF((AP9=2),"30:00"-AQ9,IF((AP9=3),"45:00"-AQ9,IF((AP9="OT"),"50:00"-AQ9,IF((AQ9=""),":",IF((AQ9="PSS"),"PSS"))))))</f>
        <v>:</v>
      </c>
      <c r="H9" s="331"/>
      <c r="I9" s="332"/>
      <c r="J9" s="201"/>
      <c r="K9" s="203"/>
      <c r="L9" s="204"/>
      <c r="M9" s="347" t="str">
        <f t="shared" ref="M9:M35" si="1">IF((AV9=1),"15:00"-AW9,IF((AV9=2),"30:00"-AW9,IF((AV9=3),"45:00"-AW9,IF((AV9="OT"),"50:00"-AW9,IF((AW9=""),":",IF((AW9="PSS"),"PSS"))))))</f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530"/>
      <c r="AB9" s="528"/>
      <c r="AC9" s="532"/>
      <c r="AD9" s="532"/>
      <c r="AE9" s="532"/>
      <c r="AF9" s="532"/>
      <c r="AG9" s="600"/>
      <c r="AH9" s="601"/>
      <c r="AI9" s="528"/>
      <c r="AJ9" s="528"/>
      <c r="AK9" s="596"/>
      <c r="AL9" s="597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57" t="str">
        <f>IF(Home!C6="","",Home!C6)</f>
        <v>-</v>
      </c>
      <c r="B10" s="343" t="str">
        <f>IF(Home!E6="","",Home!E6)</f>
        <v>　　　　-</v>
      </c>
      <c r="C10" s="344" t="str">
        <f>IF(Home!F6="","",Home!F6)</f>
        <v>-</v>
      </c>
      <c r="D10" s="110"/>
      <c r="E10" s="69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518">
        <f>COUNTIF(AP39:AP66,"1")</f>
        <v>0</v>
      </c>
      <c r="AB10" s="519"/>
      <c r="AC10" s="591">
        <f>COUNTIF(AP39:AP66,"2")</f>
        <v>0</v>
      </c>
      <c r="AD10" s="592"/>
      <c r="AE10" s="591">
        <f>COUNTIF(AP39:AP66,"3")</f>
        <v>0</v>
      </c>
      <c r="AF10" s="592"/>
      <c r="AG10" s="523">
        <f>IF(SUM($AA$8:$AF$9)=SUM($AA$10:$AF$11),COUNTIF(AP39:AP66,"OT"),"-")</f>
        <v>0</v>
      </c>
      <c r="AH10" s="519"/>
      <c r="AI10" s="523">
        <f>IF(SUM($AA$8:$AH$9)=SUM($AA$10:$AH$11),COUNTIF($G$39:$I$66,"PSS"),"-")</f>
        <v>0</v>
      </c>
      <c r="AJ10" s="524"/>
      <c r="AK10" s="518">
        <f>SUM(AA10:AJ11)</f>
        <v>0</v>
      </c>
      <c r="AL10" s="589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58" t="str">
        <f>IF(Home!C7="","",Home!C7)</f>
        <v>1</v>
      </c>
      <c r="B11" s="353" t="str">
        <f>IF(Home!E7="","",Home!E7)</f>
        <v>○○　○○</v>
      </c>
      <c r="C11" s="354" t="str">
        <f>IF(Home!F7="","",Home!F7)</f>
        <v>D</v>
      </c>
      <c r="D11" s="111"/>
      <c r="E11" s="113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520"/>
      <c r="AB11" s="521"/>
      <c r="AC11" s="593"/>
      <c r="AD11" s="594"/>
      <c r="AE11" s="593"/>
      <c r="AF11" s="594"/>
      <c r="AG11" s="525"/>
      <c r="AH11" s="521"/>
      <c r="AI11" s="525"/>
      <c r="AJ11" s="526"/>
      <c r="AK11" s="520"/>
      <c r="AL11" s="590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59" t="str">
        <f>IF(Home!C8="","",Home!C8)</f>
        <v>2</v>
      </c>
      <c r="B12" s="341" t="str">
        <f>IF(Home!E8="","",Home!E8)</f>
        <v>○○　○○</v>
      </c>
      <c r="C12" s="342" t="str">
        <f>IF(Home!F8="","",Home!F8)</f>
        <v>D</v>
      </c>
      <c r="D12" s="109"/>
      <c r="E12" s="62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480"/>
      <c r="AB12" s="492"/>
      <c r="AC12" s="494"/>
      <c r="AD12" s="492"/>
      <c r="AE12" s="494"/>
      <c r="AF12" s="492"/>
      <c r="AG12" s="494" t="str">
        <f>IF(SUM($AA$8:$AF$9)=SUM($AA$10:$AF$11),"0 ","-")</f>
        <v xml:space="preserve">0 </v>
      </c>
      <c r="AH12" s="492"/>
      <c r="AI12" s="494">
        <f>IF($AG$12="","",IF(SUM($AA$8:$AH$9)=SUM($AA$10:$AH$11),COUNTIF($G$8:$I$35,"PSS"),"-"))</f>
        <v>0</v>
      </c>
      <c r="AJ12" s="481"/>
      <c r="AK12" s="480">
        <f>SUM(AA12:AJ13)</f>
        <v>0</v>
      </c>
      <c r="AL12" s="481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59" t="str">
        <f>IF(Home!C9="","",Home!C9)</f>
        <v>3</v>
      </c>
      <c r="B13" s="341" t="str">
        <f>IF(Home!E9="","",Home!E9)</f>
        <v>○○　○○</v>
      </c>
      <c r="C13" s="342" t="str">
        <f>IF(Home!F9="","",Home!F9)</f>
        <v>D</v>
      </c>
      <c r="D13" s="109"/>
      <c r="E13" s="62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482"/>
      <c r="AB13" s="493"/>
      <c r="AC13" s="495"/>
      <c r="AD13" s="493"/>
      <c r="AE13" s="495"/>
      <c r="AF13" s="493"/>
      <c r="AG13" s="495"/>
      <c r="AH13" s="493"/>
      <c r="AI13" s="495"/>
      <c r="AJ13" s="483"/>
      <c r="AK13" s="482"/>
      <c r="AL13" s="483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59" t="str">
        <f>IF(Home!C10="","",Home!C10)</f>
        <v>4</v>
      </c>
      <c r="B14" s="341" t="str">
        <f>IF(Home!E10="","",Home!E10)</f>
        <v>○○　○○</v>
      </c>
      <c r="C14" s="342" t="str">
        <f>IF(Home!F10="","",Home!F10)</f>
        <v>D</v>
      </c>
      <c r="D14" s="109"/>
      <c r="E14" s="62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490"/>
      <c r="AB14" s="485"/>
      <c r="AC14" s="484"/>
      <c r="AD14" s="485"/>
      <c r="AE14" s="484"/>
      <c r="AF14" s="485"/>
      <c r="AG14" s="484" t="str">
        <f>IF(SUM($AA$8:$AF$9)=SUM($AA$10:$AF$11),"0 ","-")</f>
        <v xml:space="preserve">0 </v>
      </c>
      <c r="AH14" s="485"/>
      <c r="AI14" s="484">
        <f>IF($AG$12="","",IF(SUM($AA$8:$AH$9)=SUM($AA$10:$AH$11),COUNTIF($G$39:$I$66,"PSS"),"-"))</f>
        <v>0</v>
      </c>
      <c r="AJ14" s="488"/>
      <c r="AK14" s="490">
        <f>SUM(AA14:AJ15)</f>
        <v>0</v>
      </c>
      <c r="AL14" s="488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60" t="str">
        <f>IF(Home!C11="","",Home!C11)</f>
        <v>5</v>
      </c>
      <c r="B15" s="343" t="str">
        <f>IF(Home!E11="","",Home!E11)</f>
        <v>○○　○○</v>
      </c>
      <c r="C15" s="344" t="str">
        <f>IF(Home!F11="","",Home!F11)</f>
        <v>D</v>
      </c>
      <c r="D15" s="110"/>
      <c r="E15" s="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491"/>
      <c r="AB15" s="487"/>
      <c r="AC15" s="486"/>
      <c r="AD15" s="487"/>
      <c r="AE15" s="486"/>
      <c r="AF15" s="487"/>
      <c r="AG15" s="486"/>
      <c r="AH15" s="487"/>
      <c r="AI15" s="486"/>
      <c r="AJ15" s="489"/>
      <c r="AK15" s="491"/>
      <c r="AL15" s="489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56" t="str">
        <f>IF(Home!C12="","",Home!C12)</f>
        <v>6</v>
      </c>
      <c r="B16" s="353" t="str">
        <f>IF(Home!E12="","",Home!E12)</f>
        <v>○○　○○</v>
      </c>
      <c r="C16" s="354" t="str">
        <f>IF(Home!F12="","",Home!F12)</f>
        <v>D</v>
      </c>
      <c r="D16" s="111"/>
      <c r="E16" s="61" t="str">
        <f>IF(Home!F12="","",Home!F12)</f>
        <v>D</v>
      </c>
      <c r="F16" s="108"/>
      <c r="G16" s="330" t="str">
        <f t="shared" ref="G16" si="2">IF((AP16=1),"15:00"-AQ16,IF((AP16=2),"30:00"-AQ16,IF((AP16=3),"45:00"-AQ16,IF((AP16="OT"),"50:00"-AQ16,IF((AQ16=""),":",IF((AQ16="PSS"),"PSS"))))))</f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502">
        <f>SUMIF($AV$8:$AV$35,"1",$Q$8:$Q$35)</f>
        <v>0</v>
      </c>
      <c r="AB16" s="505"/>
      <c r="AC16" s="504">
        <f>SUMIF($AV$8:$AV$35,"2",$Q$8:$Q$35)</f>
        <v>0</v>
      </c>
      <c r="AD16" s="505"/>
      <c r="AE16" s="504">
        <f>SUMIF($AV$8:$AV$35,"3",$Q$8:$Q$35)</f>
        <v>0</v>
      </c>
      <c r="AF16" s="505"/>
      <c r="AG16" s="504">
        <f>IF(SUM($AA$8:$AF$9)=SUM($AA$10:$AF$11),SUMIF($AV$8:$AV$35,"OT",$Q$8:$Q$35),"-")</f>
        <v>0</v>
      </c>
      <c r="AH16" s="505"/>
      <c r="AI16" s="504">
        <f>IF(SUM($AA$8:$AH$9)=SUM($AA$10:$AH$11),SUMIF($AW$8:$AW$35,"PSS",$Q$8:$Q$35),"-")</f>
        <v>0</v>
      </c>
      <c r="AJ16" s="503"/>
      <c r="AK16" s="502">
        <f>SUM(Q8:Q35)</f>
        <v>0</v>
      </c>
      <c r="AL16" s="503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59" t="str">
        <f>IF(Home!C13="","",Home!C13)</f>
        <v>7</v>
      </c>
      <c r="B17" s="341" t="str">
        <f>IF(Home!E13="","",Home!E13)</f>
        <v>○○　○○</v>
      </c>
      <c r="C17" s="342" t="str">
        <f>IF(Home!F13="","",Home!F13)</f>
        <v>D</v>
      </c>
      <c r="D17" s="109"/>
      <c r="E17" s="62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482"/>
      <c r="AB17" s="493"/>
      <c r="AC17" s="495"/>
      <c r="AD17" s="493"/>
      <c r="AE17" s="495"/>
      <c r="AF17" s="493"/>
      <c r="AG17" s="495"/>
      <c r="AH17" s="493"/>
      <c r="AI17" s="495"/>
      <c r="AJ17" s="483"/>
      <c r="AK17" s="482"/>
      <c r="AL17" s="483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59" t="str">
        <f>IF(Home!C14="","",Home!C14)</f>
        <v>8</v>
      </c>
      <c r="B18" s="341" t="str">
        <f>IF(Home!E14="","",Home!E14)</f>
        <v>○○　○○</v>
      </c>
      <c r="C18" s="342" t="str">
        <f>IF(Home!F14="","",Home!F14)</f>
        <v>D</v>
      </c>
      <c r="D18" s="109"/>
      <c r="E18" s="62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490">
        <f>SUMIF($AV$39:$AV$66,"1",$Q$39:$Q$66)</f>
        <v>0</v>
      </c>
      <c r="AB18" s="485"/>
      <c r="AC18" s="484">
        <f>SUMIF($AV$39:$AV$66,"2",$Q$39:$Q$66)</f>
        <v>0</v>
      </c>
      <c r="AD18" s="485"/>
      <c r="AE18" s="484">
        <f>SUMIF($AV$39:$AV$66,"3",$Q$39:$Q$66)</f>
        <v>0</v>
      </c>
      <c r="AF18" s="485"/>
      <c r="AG18" s="484">
        <f>IF(SUM($AA$8:$AF$9)=SUM($AA$10:$AF$11),SUMIF($AV$39:$AV$66,"OT",$Q$39:$Q$66),"-")</f>
        <v>0</v>
      </c>
      <c r="AH18" s="485"/>
      <c r="AI18" s="484">
        <f>IF(SUM($AA$8:$AH$9)=SUM($AA$10:$AH$11),SUMIF($AW$39:$AW$66,"PSS",$Q$39:$Q$66),"-")</f>
        <v>0</v>
      </c>
      <c r="AJ18" s="488"/>
      <c r="AK18" s="490">
        <f>SUM(Q39:Q66)</f>
        <v>0</v>
      </c>
      <c r="AL18" s="488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59" t="str">
        <f>IF(Home!C15="","",Home!C15)</f>
        <v>9</v>
      </c>
      <c r="B19" s="341" t="str">
        <f>IF(Home!E15="","",Home!E15)</f>
        <v>○○　○○</v>
      </c>
      <c r="C19" s="342" t="str">
        <f>IF(Home!F15="","",Home!F15)</f>
        <v>F</v>
      </c>
      <c r="D19" s="109"/>
      <c r="E19" s="62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491"/>
      <c r="AB19" s="487"/>
      <c r="AC19" s="486"/>
      <c r="AD19" s="487"/>
      <c r="AE19" s="486"/>
      <c r="AF19" s="487"/>
      <c r="AG19" s="486"/>
      <c r="AH19" s="487"/>
      <c r="AI19" s="486"/>
      <c r="AJ19" s="489"/>
      <c r="AK19" s="491"/>
      <c r="AL19" s="489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57" t="str">
        <f>IF(Home!C16="","",Home!C16)</f>
        <v>10</v>
      </c>
      <c r="B20" s="343" t="str">
        <f>IF(Home!E16="","",Home!E16)</f>
        <v>○○　○○</v>
      </c>
      <c r="C20" s="344"/>
      <c r="D20" s="110"/>
      <c r="E20" s="112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197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58" t="str">
        <f>IF(Home!C17="","",Home!C17)</f>
        <v>11</v>
      </c>
      <c r="B21" s="353" t="str">
        <f>IF(Home!E17="","",Home!E17)</f>
        <v>○○　○○</v>
      </c>
      <c r="C21" s="354" t="str">
        <f>IF(Home!F17="","",Home!F17)</f>
        <v>F</v>
      </c>
      <c r="D21" s="111"/>
      <c r="E21" s="113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449" t="s">
        <v>75</v>
      </c>
      <c r="AF21" s="450"/>
      <c r="AG21" s="455"/>
      <c r="AH21" s="452"/>
      <c r="AI21" s="449"/>
      <c r="AJ21" s="452"/>
      <c r="AK21" s="449" t="s">
        <v>75</v>
      </c>
      <c r="AL21" s="450"/>
      <c r="AM21" s="165"/>
      <c r="AN21" s="161"/>
      <c r="AO21" s="164" t="s">
        <v>198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59" t="str">
        <f>IF(Home!C18="","",Home!C18)</f>
        <v>12</v>
      </c>
      <c r="B22" s="341" t="str">
        <f>IF(Home!E18="","",Home!E18)</f>
        <v>○○　○○</v>
      </c>
      <c r="C22" s="342" t="str">
        <f>IF(Home!F18="","",Home!F18)</f>
        <v>F</v>
      </c>
      <c r="D22" s="109"/>
      <c r="E22" s="62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199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59" t="str">
        <f>IF(Home!C19="","",Home!C19)</f>
        <v>13</v>
      </c>
      <c r="B23" s="341" t="str">
        <f>IF(Home!E19="","",Home!E19)</f>
        <v>○○　○○</v>
      </c>
      <c r="C23" s="342" t="str">
        <f>IF(Home!F19="","",Home!F19)</f>
        <v>F</v>
      </c>
      <c r="D23" s="109"/>
      <c r="E23" s="62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187</v>
      </c>
      <c r="AB23" s="510"/>
      <c r="AC23" s="509" t="s">
        <v>187</v>
      </c>
      <c r="AD23" s="510"/>
      <c r="AE23" s="509" t="s">
        <v>201</v>
      </c>
      <c r="AF23" s="511"/>
      <c r="AG23" s="512" t="s">
        <v>187</v>
      </c>
      <c r="AH23" s="510"/>
      <c r="AI23" s="509" t="s">
        <v>187</v>
      </c>
      <c r="AJ23" s="510"/>
      <c r="AK23" s="509" t="s">
        <v>201</v>
      </c>
      <c r="AL23" s="511"/>
      <c r="AM23" s="166"/>
      <c r="AN23" s="161"/>
      <c r="AO23" s="164" t="s">
        <v>200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59" t="str">
        <f>IF(Home!C20="","",Home!C20)</f>
        <v>14</v>
      </c>
      <c r="B24" s="341" t="str">
        <f>IF(Home!E20="","",Home!E20)</f>
        <v>○○　○○</v>
      </c>
      <c r="C24" s="342" t="str">
        <f>IF(Home!F20="","",Home!F20)</f>
        <v>F</v>
      </c>
      <c r="D24" s="109"/>
      <c r="E24" s="62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187</v>
      </c>
      <c r="AB24" s="448"/>
      <c r="AC24" s="447" t="s">
        <v>187</v>
      </c>
      <c r="AD24" s="448"/>
      <c r="AE24" s="447" t="s">
        <v>201</v>
      </c>
      <c r="AF24" s="462"/>
      <c r="AG24" s="603" t="s">
        <v>187</v>
      </c>
      <c r="AH24" s="448"/>
      <c r="AI24" s="447" t="s">
        <v>187</v>
      </c>
      <c r="AJ24" s="448"/>
      <c r="AK24" s="447" t="s">
        <v>201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60" t="str">
        <f>IF(Home!C21="","",Home!C21)</f>
        <v>15</v>
      </c>
      <c r="B25" s="343" t="str">
        <f>IF(Home!E21="","",Home!E21)</f>
        <v>○○　○○</v>
      </c>
      <c r="C25" s="344" t="str">
        <f>IF(Home!F21="","",Home!F21)</f>
        <v>F</v>
      </c>
      <c r="D25" s="110"/>
      <c r="E25" s="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187</v>
      </c>
      <c r="AB25" s="448"/>
      <c r="AC25" s="447" t="s">
        <v>187</v>
      </c>
      <c r="AD25" s="448"/>
      <c r="AE25" s="447" t="s">
        <v>201</v>
      </c>
      <c r="AF25" s="462"/>
      <c r="AG25" s="603" t="s">
        <v>187</v>
      </c>
      <c r="AH25" s="448"/>
      <c r="AI25" s="447" t="s">
        <v>187</v>
      </c>
      <c r="AJ25" s="448"/>
      <c r="AK25" s="447" t="s">
        <v>201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58" t="str">
        <f>IF(Home!C22="","",Home!C22)</f>
        <v>16</v>
      </c>
      <c r="B26" s="353" t="str">
        <f>IF(Home!E22="","",Home!E22)</f>
        <v>○○　○○</v>
      </c>
      <c r="C26" s="354" t="str">
        <f>IF(Home!F22="","",Home!F22)</f>
        <v>F</v>
      </c>
      <c r="D26" s="111"/>
      <c r="E26" s="113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187</v>
      </c>
      <c r="AB26" s="457"/>
      <c r="AC26" s="458" t="s">
        <v>187</v>
      </c>
      <c r="AD26" s="457"/>
      <c r="AE26" s="458" t="s">
        <v>201</v>
      </c>
      <c r="AF26" s="459"/>
      <c r="AG26" s="456" t="s">
        <v>187</v>
      </c>
      <c r="AH26" s="457"/>
      <c r="AI26" s="458" t="s">
        <v>187</v>
      </c>
      <c r="AJ26" s="457"/>
      <c r="AK26" s="458" t="s">
        <v>201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59" t="str">
        <f>IF(Home!C23="","",Home!C23)</f>
        <v>17</v>
      </c>
      <c r="B27" s="341" t="str">
        <f>IF(Home!E23="","",Home!E23)</f>
        <v>○○　○○</v>
      </c>
      <c r="C27" s="342" t="str">
        <f>IF(Home!F23="","",Home!F23)</f>
        <v>F</v>
      </c>
      <c r="D27" s="109"/>
      <c r="E27" s="62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>
        <f>SUM(AA23:AB26)</f>
        <v>0</v>
      </c>
      <c r="AB27" s="454"/>
      <c r="AC27" s="454">
        <f t="shared" ref="AC27:AE27" si="3">SUM(AC23:AD26)</f>
        <v>0</v>
      </c>
      <c r="AD27" s="454"/>
      <c r="AE27" s="454">
        <f t="shared" si="3"/>
        <v>0</v>
      </c>
      <c r="AF27" s="460"/>
      <c r="AG27" s="453">
        <f t="shared" ref="AG27" si="4">SUM(AG23:AH26)</f>
        <v>0</v>
      </c>
      <c r="AH27" s="454"/>
      <c r="AI27" s="454">
        <f t="shared" ref="AI27:AK27" si="5">SUM(AI23:AJ26)</f>
        <v>0</v>
      </c>
      <c r="AJ27" s="454"/>
      <c r="AK27" s="454">
        <f t="shared" si="5"/>
        <v>0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59" t="str">
        <f>IF(Home!C24="","",Home!C24)</f>
        <v>18</v>
      </c>
      <c r="B28" s="341" t="str">
        <f>IF(Home!E24="","",Home!E24)</f>
        <v>○○　○○</v>
      </c>
      <c r="C28" s="342" t="str">
        <f>IF(Home!F24="","",Home!F24)</f>
        <v>F</v>
      </c>
      <c r="D28" s="109"/>
      <c r="E28" s="62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438" t="s">
        <v>75</v>
      </c>
      <c r="AF28" s="439"/>
      <c r="AG28" s="444"/>
      <c r="AH28" s="443"/>
      <c r="AI28" s="443"/>
      <c r="AJ28" s="443"/>
      <c r="AK28" s="438" t="s">
        <v>75</v>
      </c>
      <c r="AL28" s="439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59" t="str">
        <f>IF(Home!C25="","",Home!C25)</f>
        <v>19</v>
      </c>
      <c r="B29" s="341" t="str">
        <f>IF(Home!E25="","",Home!E25)</f>
        <v>○○　○○</v>
      </c>
      <c r="C29" s="342" t="str">
        <f>IF(Home!F25="","",Home!F25)</f>
        <v>F</v>
      </c>
      <c r="D29" s="109"/>
      <c r="E29" s="62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60" t="str">
        <f>IF(Home!C26="","",Home!C26)</f>
        <v>20</v>
      </c>
      <c r="B30" s="343" t="str">
        <f>IF(Home!E26="","",Home!E26)</f>
        <v>○○　○○</v>
      </c>
      <c r="C30" s="344" t="str">
        <f>IF(Home!F26="","",Home!F26)</f>
        <v>F</v>
      </c>
      <c r="D30" s="110"/>
      <c r="E30" s="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435" t="s">
        <v>201</v>
      </c>
      <c r="AB30" s="436"/>
      <c r="AC30" s="436"/>
      <c r="AD30" s="436"/>
      <c r="AE30" s="427" t="s">
        <v>625</v>
      </c>
      <c r="AF30" s="431"/>
      <c r="AG30" s="431"/>
      <c r="AH30" s="432"/>
      <c r="AI30" s="435" t="s">
        <v>201</v>
      </c>
      <c r="AJ30" s="436"/>
      <c r="AK30" s="436"/>
      <c r="AL30" s="437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56" t="str">
        <f>IF(Home!C27="","",Home!C27)</f>
        <v>-</v>
      </c>
      <c r="B31" s="353" t="str">
        <f>IF(Home!E27="","",Home!E27)</f>
        <v>　　　　-</v>
      </c>
      <c r="C31" s="354" t="str">
        <f>IF(Home!F27="","",Home!F27)</f>
        <v>-</v>
      </c>
      <c r="D31" s="111"/>
      <c r="E31" s="61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59" t="str">
        <f>IF(Home!C28="","",Home!C28)</f>
        <v>-</v>
      </c>
      <c r="B32" s="341" t="str">
        <f>IF(Home!E28="","",Home!E28)</f>
        <v>　　　　-</v>
      </c>
      <c r="C32" s="342" t="str">
        <f>IF(Home!F28="","",Home!F28)</f>
        <v>-</v>
      </c>
      <c r="D32" s="109"/>
      <c r="E32" s="62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59" t="str">
        <f>IF(Home!C29="","",Home!C29)</f>
        <v>-</v>
      </c>
      <c r="B33" s="341" t="str">
        <f>IF(Home!E29="","",Home!E29)</f>
        <v>　　　　-</v>
      </c>
      <c r="C33" s="342" t="str">
        <f>IF(Home!F29="","",Home!F29)</f>
        <v>-</v>
      </c>
      <c r="D33" s="109"/>
      <c r="E33" s="62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59" t="str">
        <f>IF(Home!C30="","",Home!C30)</f>
        <v>-</v>
      </c>
      <c r="B34" s="341" t="str">
        <f>IF(Home!E30="","",Home!E30)</f>
        <v>　　　　-</v>
      </c>
      <c r="C34" s="342" t="str">
        <f>IF(Home!F30="","",Home!F30)</f>
        <v>-</v>
      </c>
      <c r="D34" s="109"/>
      <c r="E34" s="62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60" t="str">
        <f>IF(Home!C31="","",Home!C31)</f>
        <v>-</v>
      </c>
      <c r="B35" s="343" t="str">
        <f>IF(Home!E31="","",Home!E31)</f>
        <v>　　　　-</v>
      </c>
      <c r="C35" s="344" t="str">
        <f>IF(Home!F31="","",Home!F31)</f>
        <v>-</v>
      </c>
      <c r="D35" s="110"/>
      <c r="E35" s="112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411" t="str">
        <f>IF(Visitor!D1="","",Visitor!D1)</f>
        <v>Team B</v>
      </c>
      <c r="D36" s="412"/>
      <c r="E36" s="412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413"/>
      <c r="D37" s="414"/>
      <c r="E37" s="414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56" t="str">
        <f>IF(Visitor!C4="","",Visitor!C4)</f>
        <v>33</v>
      </c>
      <c r="B39" s="353" t="str">
        <f>IF(Visitor!E4="","",Visitor!E4)</f>
        <v>△△　△△</v>
      </c>
      <c r="C39" s="354"/>
      <c r="D39" s="111"/>
      <c r="E39" s="115" t="str">
        <f>IF(Visitor!F4="","",Visitor!F4)</f>
        <v>G</v>
      </c>
      <c r="F39" s="126"/>
      <c r="G39" s="394" t="str">
        <f>IF((AP39=1),"15:00"-AQ39,IF((AP39=2),"30:00"-AQ39,IF((AP39=3),"45:00"-AQ39,IF((AP39="OT"),"50:00"-AQ39,IF((AQ39=""),":",IF((AQ39="PSS"),"PSS"))))))</f>
        <v>:</v>
      </c>
      <c r="H39" s="395"/>
      <c r="I39" s="396"/>
      <c r="J39" s="201"/>
      <c r="K39" s="203"/>
      <c r="L39" s="204"/>
      <c r="M39" s="391" t="str">
        <f>IF((AV39=1),"15:00"-AW39,IF((AV39=2),"30:00"-AW39,IF((AV39=3),"45:00"-AW39,IF((AV39="OT"),"50:00"-AW39,IF((AW39=""),":",IF((AW39="PSS"),"PSS"))))))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70" t="str">
        <f>IF(Visitor!C5="","",Visitor!C5)</f>
        <v>39</v>
      </c>
      <c r="B40" s="341" t="str">
        <f>IF(Visitor!E5="","",Visitor!E5)</f>
        <v>△△　△△</v>
      </c>
      <c r="C40" s="342"/>
      <c r="D40" s="109"/>
      <c r="E40" s="118" t="str">
        <f>IF(Visitor!F5="","",Visitor!F5)</f>
        <v>G</v>
      </c>
      <c r="F40" s="108"/>
      <c r="G40" s="382" t="str">
        <f t="shared" ref="G40:G66" si="6">IF((AP40=1),"15:00"-AQ40,IF((AP40=2),"30:00"-AQ40,IF((AP40=3),"45:00"-AQ40,IF((AP40="OT"),"50:00"-AQ40,IF((AQ40=""),":",IF((AQ40="PSS"),"PSS"))))))</f>
        <v>:</v>
      </c>
      <c r="H40" s="383"/>
      <c r="I40" s="384"/>
      <c r="J40" s="197"/>
      <c r="K40" s="202"/>
      <c r="L40" s="198"/>
      <c r="M40" s="347" t="str">
        <f t="shared" ref="M40:M66" si="7">IF((AV40=1),"15:00"-AW40,IF((AV40=2),"30:00"-AW40,IF((AV40=3),"45:00"-AW40,IF((AV40="OT"),"50:00"-AW40,IF((AW40=""),":",IF((AW40="PSS"),"PSS"))))))</f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57" t="str">
        <f>IF(Visitor!C6="","",Visitor!C6)</f>
        <v>-</v>
      </c>
      <c r="B41" s="343" t="str">
        <f>IF(Visitor!E6="","",Visitor!E6)</f>
        <v>　　　　-</v>
      </c>
      <c r="C41" s="344"/>
      <c r="D41" s="110"/>
      <c r="E41" s="119" t="str">
        <f>IF(Visitor!F6="","",Visitor!F6)</f>
        <v>-</v>
      </c>
      <c r="F41" s="108"/>
      <c r="G41" s="330" t="str">
        <f t="shared" si="6"/>
        <v>:</v>
      </c>
      <c r="H41" s="331"/>
      <c r="I41" s="332"/>
      <c r="J41" s="197"/>
      <c r="K41" s="202"/>
      <c r="L41" s="198"/>
      <c r="M41" s="347" t="str">
        <f t="shared" si="7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58" t="str">
        <f>IF(Visitor!C7="","",Visitor!C7)</f>
        <v>1</v>
      </c>
      <c r="B42" s="353" t="str">
        <f>IF(Visitor!E7="","",Visitor!E7)</f>
        <v>△△　△△</v>
      </c>
      <c r="C42" s="354"/>
      <c r="D42" s="111"/>
      <c r="E42" s="120" t="str">
        <f>IF(Visitor!F7="","",Visitor!F7)</f>
        <v>D</v>
      </c>
      <c r="F42" s="108"/>
      <c r="G42" s="330" t="str">
        <f t="shared" si="6"/>
        <v>:</v>
      </c>
      <c r="H42" s="331"/>
      <c r="I42" s="332"/>
      <c r="J42" s="197"/>
      <c r="K42" s="202"/>
      <c r="L42" s="198"/>
      <c r="M42" s="347" t="str">
        <f t="shared" si="7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59" t="str">
        <f>IF(Visitor!C8="","",Visitor!C8)</f>
        <v>2</v>
      </c>
      <c r="B43" s="341" t="str">
        <f>IF(Visitor!E8="","",Visitor!E8)</f>
        <v>△△　△△</v>
      </c>
      <c r="C43" s="342"/>
      <c r="D43" s="109"/>
      <c r="E43" s="121" t="str">
        <f>IF(Visitor!F8="","",Visitor!F8)</f>
        <v>D</v>
      </c>
      <c r="F43" s="108"/>
      <c r="G43" s="330" t="str">
        <f t="shared" si="6"/>
        <v>:</v>
      </c>
      <c r="H43" s="331"/>
      <c r="I43" s="332"/>
      <c r="J43" s="197"/>
      <c r="K43" s="202"/>
      <c r="L43" s="198"/>
      <c r="M43" s="347" t="str">
        <f t="shared" si="7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59" t="str">
        <f>IF(Visitor!C9="","",Visitor!C9)</f>
        <v>3</v>
      </c>
      <c r="B44" s="341" t="str">
        <f>IF(Visitor!E9="","",Visitor!E9)</f>
        <v>△△　△△</v>
      </c>
      <c r="C44" s="342"/>
      <c r="D44" s="109"/>
      <c r="E44" s="121" t="str">
        <f>IF(Visitor!F9="","",Visitor!F9)</f>
        <v>D</v>
      </c>
      <c r="F44" s="108"/>
      <c r="G44" s="330" t="str">
        <f t="shared" si="6"/>
        <v>:</v>
      </c>
      <c r="H44" s="331"/>
      <c r="I44" s="332"/>
      <c r="J44" s="197"/>
      <c r="K44" s="202"/>
      <c r="L44" s="198"/>
      <c r="M44" s="347" t="str">
        <f t="shared" si="7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353" t="str">
        <f>Home!D2</f>
        <v>○○　○○</v>
      </c>
      <c r="AE44" s="354"/>
      <c r="AF44" s="354"/>
      <c r="AG44" s="354"/>
      <c r="AH44" s="354"/>
      <c r="AI44" s="354"/>
      <c r="AJ44" s="354"/>
      <c r="AK44" s="354"/>
      <c r="AL44" s="37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59" t="str">
        <f>IF(Visitor!C10="","",Visitor!C10)</f>
        <v>4</v>
      </c>
      <c r="B45" s="341" t="str">
        <f>IF(Visitor!E10="","",Visitor!E10)</f>
        <v>△△　△△</v>
      </c>
      <c r="C45" s="342"/>
      <c r="D45" s="109"/>
      <c r="E45" s="121" t="str">
        <f>IF(Visitor!F10="","",Visitor!F10)</f>
        <v>D</v>
      </c>
      <c r="F45" s="108"/>
      <c r="G45" s="330" t="str">
        <f t="shared" si="6"/>
        <v>:</v>
      </c>
      <c r="H45" s="331"/>
      <c r="I45" s="332"/>
      <c r="J45" s="197"/>
      <c r="K45" s="202"/>
      <c r="L45" s="198"/>
      <c r="M45" s="347" t="str">
        <f t="shared" si="7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343" t="str">
        <f>Visitor!D2</f>
        <v>○○　○○</v>
      </c>
      <c r="AE45" s="344"/>
      <c r="AF45" s="344"/>
      <c r="AG45" s="344"/>
      <c r="AH45" s="344"/>
      <c r="AI45" s="344"/>
      <c r="AJ45" s="344"/>
      <c r="AK45" s="344"/>
      <c r="AL45" s="373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60" t="str">
        <f>IF(Visitor!C11="","",Visitor!C11)</f>
        <v>5</v>
      </c>
      <c r="B46" s="343" t="str">
        <f>IF(Visitor!E11="","",Visitor!E11)</f>
        <v>△△　△△</v>
      </c>
      <c r="C46" s="344"/>
      <c r="D46" s="110"/>
      <c r="E46" s="122" t="str">
        <f>IF(Visitor!F11="","",Visitor!F11)</f>
        <v>D</v>
      </c>
      <c r="F46" s="108"/>
      <c r="G46" s="330" t="str">
        <f t="shared" si="6"/>
        <v>:</v>
      </c>
      <c r="H46" s="331"/>
      <c r="I46" s="332"/>
      <c r="J46" s="197"/>
      <c r="K46" s="202"/>
      <c r="L46" s="198"/>
      <c r="M46" s="347" t="str">
        <f t="shared" si="7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56" t="str">
        <f>IF(Visitor!C12="","",Visitor!C12)</f>
        <v>6</v>
      </c>
      <c r="B47" s="353" t="str">
        <f>IF(Visitor!E12="","",Visitor!E12)</f>
        <v>△△　△△</v>
      </c>
      <c r="C47" s="354"/>
      <c r="D47" s="111"/>
      <c r="E47" s="123" t="str">
        <f>IF(Visitor!F12="","",Visitor!F12)</f>
        <v>D</v>
      </c>
      <c r="F47" s="108"/>
      <c r="G47" s="330" t="str">
        <f t="shared" si="6"/>
        <v>:</v>
      </c>
      <c r="H47" s="331"/>
      <c r="I47" s="332"/>
      <c r="J47" s="197"/>
      <c r="K47" s="202"/>
      <c r="L47" s="198"/>
      <c r="M47" s="347" t="str">
        <f t="shared" si="7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612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59" t="str">
        <f>IF(Visitor!C13="","",Visitor!C13)</f>
        <v>7</v>
      </c>
      <c r="B48" s="341" t="str">
        <f>IF(Visitor!E13="","",Visitor!E13)</f>
        <v>△△　△△</v>
      </c>
      <c r="C48" s="342"/>
      <c r="D48" s="109"/>
      <c r="E48" s="121" t="str">
        <f>IF(Visitor!F13="","",Visitor!F13)</f>
        <v>D</v>
      </c>
      <c r="F48" s="108"/>
      <c r="G48" s="330" t="str">
        <f t="shared" si="6"/>
        <v>:</v>
      </c>
      <c r="H48" s="331"/>
      <c r="I48" s="332"/>
      <c r="J48" s="197"/>
      <c r="K48" s="202"/>
      <c r="L48" s="198"/>
      <c r="M48" s="347" t="str">
        <f t="shared" si="7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59" t="str">
        <f>IF(Visitor!C14="","",Visitor!C14)</f>
        <v>8</v>
      </c>
      <c r="B49" s="341" t="str">
        <f>IF(Visitor!E14="","",Visitor!E14)</f>
        <v>△△　△△</v>
      </c>
      <c r="C49" s="342"/>
      <c r="D49" s="109"/>
      <c r="E49" s="121" t="str">
        <f>IF(Visitor!F14="","",Visitor!F14)</f>
        <v>D</v>
      </c>
      <c r="F49" s="108"/>
      <c r="G49" s="330" t="str">
        <f t="shared" si="6"/>
        <v>:</v>
      </c>
      <c r="H49" s="331"/>
      <c r="I49" s="332"/>
      <c r="J49" s="197"/>
      <c r="K49" s="202"/>
      <c r="L49" s="198"/>
      <c r="M49" s="347" t="str">
        <f t="shared" si="7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626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59" t="str">
        <f>IF(Visitor!C15="","",Visitor!C15)</f>
        <v>9</v>
      </c>
      <c r="B50" s="341" t="str">
        <f>IF(Visitor!E15="","",Visitor!E15)</f>
        <v>△△　△△</v>
      </c>
      <c r="C50" s="342"/>
      <c r="D50" s="109"/>
      <c r="E50" s="121" t="str">
        <f>IF(Visitor!F15="","",Visitor!F15)</f>
        <v>F</v>
      </c>
      <c r="F50" s="108"/>
      <c r="G50" s="330" t="str">
        <f t="shared" si="6"/>
        <v>:</v>
      </c>
      <c r="H50" s="331"/>
      <c r="I50" s="332"/>
      <c r="J50" s="197"/>
      <c r="K50" s="202"/>
      <c r="L50" s="198"/>
      <c r="M50" s="347" t="str">
        <f t="shared" si="7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627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57" t="str">
        <f>IF(Visitor!C16="","",Visitor!C16)</f>
        <v>10</v>
      </c>
      <c r="B51" s="343" t="str">
        <f>IF(Visitor!E16="","",Visitor!E16)</f>
        <v>△△　△△</v>
      </c>
      <c r="C51" s="344"/>
      <c r="D51" s="110"/>
      <c r="E51" s="119" t="str">
        <f>IF(Visitor!F16="","",Visitor!F16)</f>
        <v>F</v>
      </c>
      <c r="F51" s="108"/>
      <c r="G51" s="330" t="str">
        <f t="shared" si="6"/>
        <v>:</v>
      </c>
      <c r="H51" s="331"/>
      <c r="I51" s="332"/>
      <c r="J51" s="197"/>
      <c r="K51" s="202"/>
      <c r="L51" s="198"/>
      <c r="M51" s="347" t="str">
        <f t="shared" si="7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628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197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58" t="str">
        <f>IF(Visitor!C17="","",Visitor!C17)</f>
        <v>11</v>
      </c>
      <c r="B52" s="353" t="str">
        <f>IF(Visitor!E17="","",Visitor!E17)</f>
        <v>△△　△△</v>
      </c>
      <c r="C52" s="354"/>
      <c r="D52" s="111"/>
      <c r="E52" s="120" t="str">
        <f>IF(Visitor!F17="","",Visitor!F17)</f>
        <v>F</v>
      </c>
      <c r="F52" s="108"/>
      <c r="G52" s="330" t="str">
        <f t="shared" si="6"/>
        <v>:</v>
      </c>
      <c r="H52" s="331"/>
      <c r="I52" s="332"/>
      <c r="J52" s="197"/>
      <c r="K52" s="202"/>
      <c r="L52" s="198"/>
      <c r="M52" s="347" t="str">
        <f t="shared" si="7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629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198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59" t="str">
        <f>IF(Visitor!C18="","",Visitor!C18)</f>
        <v>12</v>
      </c>
      <c r="B53" s="341" t="str">
        <f>IF(Visitor!E18="","",Visitor!E18)</f>
        <v>△△　△△</v>
      </c>
      <c r="C53" s="342"/>
      <c r="D53" s="109"/>
      <c r="E53" s="121" t="str">
        <f>IF(Visitor!F18="","",Visitor!F18)</f>
        <v>F</v>
      </c>
      <c r="F53" s="108"/>
      <c r="G53" s="330" t="str">
        <f t="shared" si="6"/>
        <v>:</v>
      </c>
      <c r="H53" s="331"/>
      <c r="I53" s="332"/>
      <c r="J53" s="197"/>
      <c r="K53" s="202"/>
      <c r="L53" s="198"/>
      <c r="M53" s="347" t="str">
        <f t="shared" si="7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629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199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59" t="str">
        <f>IF(Visitor!C19="","",Visitor!C19)</f>
        <v>13</v>
      </c>
      <c r="B54" s="341" t="str">
        <f>IF(Visitor!E19="","",Visitor!E19)</f>
        <v>△△　△△</v>
      </c>
      <c r="C54" s="342"/>
      <c r="D54" s="109"/>
      <c r="E54" s="121" t="str">
        <f>IF(Visitor!F19="","",Visitor!F19)</f>
        <v>F</v>
      </c>
      <c r="F54" s="108"/>
      <c r="G54" s="330" t="str">
        <f t="shared" si="6"/>
        <v>:</v>
      </c>
      <c r="H54" s="331"/>
      <c r="I54" s="332"/>
      <c r="J54" s="197"/>
      <c r="K54" s="202"/>
      <c r="L54" s="198"/>
      <c r="M54" s="347" t="str">
        <f t="shared" si="7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630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200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59" t="str">
        <f>IF(Visitor!C20="","",Visitor!C20)</f>
        <v>14</v>
      </c>
      <c r="B55" s="341" t="str">
        <f>IF(Visitor!E20="","",Visitor!E20)</f>
        <v>△△　△△</v>
      </c>
      <c r="C55" s="342"/>
      <c r="D55" s="109"/>
      <c r="E55" s="121" t="str">
        <f>IF(Visitor!F20="","",Visitor!F20)</f>
        <v>F</v>
      </c>
      <c r="F55" s="108"/>
      <c r="G55" s="330" t="str">
        <f t="shared" si="6"/>
        <v>:</v>
      </c>
      <c r="H55" s="331"/>
      <c r="I55" s="332"/>
      <c r="J55" s="197"/>
      <c r="K55" s="202"/>
      <c r="L55" s="198"/>
      <c r="M55" s="347" t="str">
        <f t="shared" si="7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630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60" t="str">
        <f>IF(Visitor!C21="","",Visitor!C21)</f>
        <v>15</v>
      </c>
      <c r="B56" s="343" t="str">
        <f>IF(Visitor!E21="","",Visitor!E21)</f>
        <v>△△　△△</v>
      </c>
      <c r="C56" s="344"/>
      <c r="D56" s="110"/>
      <c r="E56" s="122" t="str">
        <f>IF(Visitor!F21="","",Visitor!F21)</f>
        <v>F</v>
      </c>
      <c r="F56" s="108"/>
      <c r="G56" s="330" t="str">
        <f t="shared" si="6"/>
        <v>:</v>
      </c>
      <c r="H56" s="331"/>
      <c r="I56" s="332"/>
      <c r="J56" s="197"/>
      <c r="K56" s="202"/>
      <c r="L56" s="198"/>
      <c r="M56" s="347" t="str">
        <f t="shared" si="7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631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58" t="str">
        <f>IF(Visitor!C22="","",Visitor!C22)</f>
        <v>16</v>
      </c>
      <c r="B57" s="353" t="str">
        <f>IF(Visitor!E22="","",Visitor!E22)</f>
        <v>△△　△△</v>
      </c>
      <c r="C57" s="354"/>
      <c r="D57" s="111"/>
      <c r="E57" s="120" t="str">
        <f>IF(Visitor!F22="","",Visitor!F22)</f>
        <v>F</v>
      </c>
      <c r="F57" s="108"/>
      <c r="G57" s="330" t="str">
        <f t="shared" si="6"/>
        <v>:</v>
      </c>
      <c r="H57" s="331"/>
      <c r="I57" s="332"/>
      <c r="J57" s="197"/>
      <c r="K57" s="202"/>
      <c r="L57" s="198"/>
      <c r="M57" s="347" t="str">
        <f t="shared" si="7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620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59" t="str">
        <f>IF(Visitor!C23="","",Visitor!C23)</f>
        <v>17</v>
      </c>
      <c r="B58" s="341" t="str">
        <f>IF(Visitor!E23="","",Visitor!E23)</f>
        <v>△△　△△</v>
      </c>
      <c r="C58" s="342"/>
      <c r="D58" s="109"/>
      <c r="E58" s="121" t="str">
        <f>IF(Visitor!F23="","",Visitor!F23)</f>
        <v>F</v>
      </c>
      <c r="F58" s="108"/>
      <c r="G58" s="330" t="str">
        <f t="shared" si="6"/>
        <v>:</v>
      </c>
      <c r="H58" s="331"/>
      <c r="I58" s="332"/>
      <c r="J58" s="197"/>
      <c r="K58" s="202"/>
      <c r="L58" s="198"/>
      <c r="M58" s="347" t="str">
        <f t="shared" si="7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59" t="str">
        <f>IF(Visitor!C24="","",Visitor!C24)</f>
        <v>18</v>
      </c>
      <c r="B59" s="341" t="str">
        <f>IF(Visitor!E24="","",Visitor!E24)</f>
        <v>△△　△△</v>
      </c>
      <c r="C59" s="342"/>
      <c r="D59" s="109"/>
      <c r="E59" s="121" t="str">
        <f>IF(Visitor!F24="","",Visitor!F24)</f>
        <v>F</v>
      </c>
      <c r="F59" s="108"/>
      <c r="G59" s="330" t="str">
        <f t="shared" si="6"/>
        <v>:</v>
      </c>
      <c r="H59" s="331"/>
      <c r="I59" s="332"/>
      <c r="J59" s="197"/>
      <c r="K59" s="202"/>
      <c r="L59" s="198"/>
      <c r="M59" s="347" t="str">
        <f t="shared" si="7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59" t="str">
        <f>IF(Visitor!C25="","",Visitor!C25)</f>
        <v>19</v>
      </c>
      <c r="B60" s="341" t="str">
        <f>IF(Visitor!E25="","",Visitor!E25)</f>
        <v>△△　△△</v>
      </c>
      <c r="C60" s="342"/>
      <c r="D60" s="109"/>
      <c r="E60" s="121" t="str">
        <f>IF(Visitor!F25="","",Visitor!F25)</f>
        <v>F</v>
      </c>
      <c r="F60" s="108"/>
      <c r="G60" s="330" t="str">
        <f t="shared" si="6"/>
        <v>:</v>
      </c>
      <c r="H60" s="331"/>
      <c r="I60" s="332"/>
      <c r="J60" s="197"/>
      <c r="K60" s="202"/>
      <c r="L60" s="198"/>
      <c r="M60" s="347" t="str">
        <f t="shared" si="7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60" t="str">
        <f>IF(Visitor!C26="","",Visitor!C26)</f>
        <v>20</v>
      </c>
      <c r="B61" s="343" t="str">
        <f>IF(Visitor!E26="","",Visitor!E26)</f>
        <v>△△　△△</v>
      </c>
      <c r="C61" s="344"/>
      <c r="D61" s="110"/>
      <c r="E61" s="122" t="str">
        <f>IF(Visitor!F26="","",Visitor!F26)</f>
        <v>F</v>
      </c>
      <c r="F61" s="108"/>
      <c r="G61" s="330" t="str">
        <f t="shared" si="6"/>
        <v>:</v>
      </c>
      <c r="H61" s="331"/>
      <c r="I61" s="332"/>
      <c r="J61" s="197"/>
      <c r="K61" s="202"/>
      <c r="L61" s="198"/>
      <c r="M61" s="347" t="str">
        <f t="shared" si="7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56" t="str">
        <f>IF(Visitor!C27="","",Visitor!C27)</f>
        <v>-</v>
      </c>
      <c r="B62" s="353" t="str">
        <f>IF(Visitor!E27="","",Visitor!E27)</f>
        <v>　　　　-</v>
      </c>
      <c r="C62" s="354"/>
      <c r="D62" s="111"/>
      <c r="E62" s="123" t="str">
        <f>IF(Visitor!F27="","",Visitor!F27)</f>
        <v>-</v>
      </c>
      <c r="F62" s="108"/>
      <c r="G62" s="330" t="str">
        <f t="shared" si="6"/>
        <v>:</v>
      </c>
      <c r="H62" s="331"/>
      <c r="I62" s="332"/>
      <c r="J62" s="197"/>
      <c r="K62" s="202"/>
      <c r="L62" s="198"/>
      <c r="M62" s="347" t="str">
        <f t="shared" si="7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59" t="str">
        <f>IF(Visitor!C28="","",Visitor!C28)</f>
        <v>-</v>
      </c>
      <c r="B63" s="341" t="str">
        <f>IF(Visitor!E28="","",Visitor!E28)</f>
        <v>　　　　-</v>
      </c>
      <c r="C63" s="342"/>
      <c r="D63" s="109"/>
      <c r="E63" s="121" t="str">
        <f>IF(Visitor!F28="","",Visitor!F28)</f>
        <v>-</v>
      </c>
      <c r="F63" s="108"/>
      <c r="G63" s="330" t="str">
        <f t="shared" si="6"/>
        <v>:</v>
      </c>
      <c r="H63" s="331"/>
      <c r="I63" s="332"/>
      <c r="J63" s="197"/>
      <c r="K63" s="202"/>
      <c r="L63" s="198"/>
      <c r="M63" s="347" t="str">
        <f t="shared" si="7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57" t="str">
        <f>IF(Visitor!C29="","",Visitor!C29)</f>
        <v>-</v>
      </c>
      <c r="B64" s="336" t="str">
        <f>IF(Visitor!E29="","",Visitor!E29)</f>
        <v>　　　　-</v>
      </c>
      <c r="C64" s="337"/>
      <c r="D64" s="117"/>
      <c r="E64" s="119" t="str">
        <f>IF(Visitor!F29="","",Visitor!F29)</f>
        <v>-</v>
      </c>
      <c r="F64" s="127"/>
      <c r="G64" s="338" t="str">
        <f t="shared" si="6"/>
        <v>:</v>
      </c>
      <c r="H64" s="339"/>
      <c r="I64" s="340"/>
      <c r="J64" s="199"/>
      <c r="K64" s="208"/>
      <c r="L64" s="200"/>
      <c r="M64" s="347" t="str">
        <f t="shared" si="7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57" t="str">
        <f>IF(Visitor!C30="","",Visitor!C30)</f>
        <v>-</v>
      </c>
      <c r="B65" s="341" t="str">
        <f>IF(Visitor!E30="","",Visitor!E30)</f>
        <v>　　　　-</v>
      </c>
      <c r="C65" s="342"/>
      <c r="D65" s="109"/>
      <c r="E65" s="121" t="str">
        <f>IF(Visitor!F30="","",Visitor!F30)</f>
        <v>-</v>
      </c>
      <c r="F65" s="127"/>
      <c r="G65" s="330" t="str">
        <f t="shared" si="6"/>
        <v>:</v>
      </c>
      <c r="H65" s="331"/>
      <c r="I65" s="332"/>
      <c r="J65" s="197"/>
      <c r="K65" s="202"/>
      <c r="L65" s="198"/>
      <c r="M65" s="347" t="str">
        <f t="shared" si="7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60" t="str">
        <f>IF(Visitor!C31="","",Visitor!C31)</f>
        <v>-</v>
      </c>
      <c r="B66" s="343" t="str">
        <f>IF(Visitor!E31="","",Visitor!E31)</f>
        <v>　　　　-</v>
      </c>
      <c r="C66" s="344"/>
      <c r="D66" s="110"/>
      <c r="E66" s="122" t="str">
        <f>IF(Visitor!F31="","",Visitor!F31)</f>
        <v>-</v>
      </c>
      <c r="F66" s="128"/>
      <c r="G66" s="361" t="str">
        <f t="shared" si="6"/>
        <v>:</v>
      </c>
      <c r="H66" s="362"/>
      <c r="I66" s="363"/>
      <c r="J66" s="195"/>
      <c r="K66" s="209"/>
      <c r="L66" s="196"/>
      <c r="M66" s="350" t="str">
        <f t="shared" si="7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AG2:AI2"/>
    <mergeCell ref="AJ2:AL2"/>
    <mergeCell ref="A3:J3"/>
    <mergeCell ref="K3:L3"/>
    <mergeCell ref="M3:V3"/>
    <mergeCell ref="W3:AF3"/>
    <mergeCell ref="AG3:AI3"/>
    <mergeCell ref="AJ3:AL3"/>
    <mergeCell ref="A1:J1"/>
    <mergeCell ref="M1:AC1"/>
    <mergeCell ref="A2:J2"/>
    <mergeCell ref="K2:L2"/>
    <mergeCell ref="M2:V2"/>
    <mergeCell ref="W2:AF2"/>
    <mergeCell ref="AI6:AJ7"/>
    <mergeCell ref="AK6:AL7"/>
    <mergeCell ref="AO6:AS6"/>
    <mergeCell ref="AV6:AY6"/>
    <mergeCell ref="B7:D7"/>
    <mergeCell ref="G7:I7"/>
    <mergeCell ref="M7:O7"/>
    <mergeCell ref="R7:U7"/>
    <mergeCell ref="AQ7:AS7"/>
    <mergeCell ref="AW7:AY7"/>
    <mergeCell ref="A5:B6"/>
    <mergeCell ref="C5:E6"/>
    <mergeCell ref="F5:L6"/>
    <mergeCell ref="M5:U6"/>
    <mergeCell ref="W5:AL5"/>
    <mergeCell ref="W6:Z7"/>
    <mergeCell ref="AA6:AB7"/>
    <mergeCell ref="AC6:AD7"/>
    <mergeCell ref="AE6:AF7"/>
    <mergeCell ref="AG6:AH7"/>
    <mergeCell ref="AQ8:AS8"/>
    <mergeCell ref="AW8:AY8"/>
    <mergeCell ref="B9:C9"/>
    <mergeCell ref="G9:I9"/>
    <mergeCell ref="M9:O9"/>
    <mergeCell ref="R9:U9"/>
    <mergeCell ref="AQ9:AS9"/>
    <mergeCell ref="AW9:AY9"/>
    <mergeCell ref="AA8:AB9"/>
    <mergeCell ref="AC8:AD9"/>
    <mergeCell ref="AE8:AF9"/>
    <mergeCell ref="AG8:AH9"/>
    <mergeCell ref="AI8:AJ9"/>
    <mergeCell ref="AK8:AL9"/>
    <mergeCell ref="B8:C8"/>
    <mergeCell ref="G8:I8"/>
    <mergeCell ref="M8:O8"/>
    <mergeCell ref="R8:U8"/>
    <mergeCell ref="W8:Y11"/>
    <mergeCell ref="Z8:Z9"/>
    <mergeCell ref="BB9:BE9"/>
    <mergeCell ref="B10:C10"/>
    <mergeCell ref="G10:I10"/>
    <mergeCell ref="M10:O10"/>
    <mergeCell ref="R10:U10"/>
    <mergeCell ref="Z10:Z11"/>
    <mergeCell ref="AA10:AB11"/>
    <mergeCell ref="AC10:AD11"/>
    <mergeCell ref="AE10:AF11"/>
    <mergeCell ref="AG10:AH11"/>
    <mergeCell ref="AW11:AY11"/>
    <mergeCell ref="AI10:AJ11"/>
    <mergeCell ref="AK10:AL11"/>
    <mergeCell ref="AQ10:AS10"/>
    <mergeCell ref="AW10:AY10"/>
    <mergeCell ref="B11:C11"/>
    <mergeCell ref="G11:I11"/>
    <mergeCell ref="M11:O11"/>
    <mergeCell ref="R11:U11"/>
    <mergeCell ref="AQ11:AS11"/>
    <mergeCell ref="B12:C12"/>
    <mergeCell ref="G12:I12"/>
    <mergeCell ref="M12:O12"/>
    <mergeCell ref="R12:U12"/>
    <mergeCell ref="W12:Y15"/>
    <mergeCell ref="Z12:Z13"/>
    <mergeCell ref="AA12:AB13"/>
    <mergeCell ref="AC12:AD13"/>
    <mergeCell ref="AE12:AF13"/>
    <mergeCell ref="B15:C15"/>
    <mergeCell ref="G15:I15"/>
    <mergeCell ref="M15:O15"/>
    <mergeCell ref="R15:U15"/>
    <mergeCell ref="AW13:AY13"/>
    <mergeCell ref="B14:C14"/>
    <mergeCell ref="G14:I14"/>
    <mergeCell ref="M14:O14"/>
    <mergeCell ref="R14:U14"/>
    <mergeCell ref="Z14:Z15"/>
    <mergeCell ref="AA14:AB15"/>
    <mergeCell ref="AC14:AD15"/>
    <mergeCell ref="AE14:AF15"/>
    <mergeCell ref="AG14:AH15"/>
    <mergeCell ref="AG12:AH13"/>
    <mergeCell ref="AI12:AJ13"/>
    <mergeCell ref="AK12:AL13"/>
    <mergeCell ref="AQ12:AS12"/>
    <mergeCell ref="AW12:AY12"/>
    <mergeCell ref="B13:C13"/>
    <mergeCell ref="G13:I13"/>
    <mergeCell ref="M13:O13"/>
    <mergeCell ref="R13:U13"/>
    <mergeCell ref="AQ13:AS13"/>
    <mergeCell ref="AI14:AJ15"/>
    <mergeCell ref="AK14:AL15"/>
    <mergeCell ref="AQ14:AS14"/>
    <mergeCell ref="AW14:AY14"/>
    <mergeCell ref="AQ15:AS15"/>
    <mergeCell ref="AW15:AY15"/>
    <mergeCell ref="AQ16:AS16"/>
    <mergeCell ref="AW16:AY16"/>
    <mergeCell ref="B17:C17"/>
    <mergeCell ref="G17:I17"/>
    <mergeCell ref="M17:O17"/>
    <mergeCell ref="R17:U17"/>
    <mergeCell ref="AQ17:AS17"/>
    <mergeCell ref="AW17:AY17"/>
    <mergeCell ref="AA16:AB17"/>
    <mergeCell ref="AC16:AD17"/>
    <mergeCell ref="AE16:AF17"/>
    <mergeCell ref="AG16:AH17"/>
    <mergeCell ref="AI16:AJ17"/>
    <mergeCell ref="AK16:AL17"/>
    <mergeCell ref="B16:C16"/>
    <mergeCell ref="G16:I16"/>
    <mergeCell ref="M16:O16"/>
    <mergeCell ref="R16:U16"/>
    <mergeCell ref="W16:Y19"/>
    <mergeCell ref="Z16:Z17"/>
    <mergeCell ref="B18:C18"/>
    <mergeCell ref="G18:I18"/>
    <mergeCell ref="M18:O18"/>
    <mergeCell ref="R18:U18"/>
    <mergeCell ref="AK18:AL19"/>
    <mergeCell ref="AQ18:AS18"/>
    <mergeCell ref="AW18:AY18"/>
    <mergeCell ref="B19:C19"/>
    <mergeCell ref="G19:I19"/>
    <mergeCell ref="M19:O19"/>
    <mergeCell ref="R19:U19"/>
    <mergeCell ref="AQ19:AS19"/>
    <mergeCell ref="AW19:AY19"/>
    <mergeCell ref="Z18:Z19"/>
    <mergeCell ref="AA18:AB19"/>
    <mergeCell ref="AC18:AD19"/>
    <mergeCell ref="AE18:AF19"/>
    <mergeCell ref="AG18:AH19"/>
    <mergeCell ref="AI18:AJ19"/>
    <mergeCell ref="AW20:AY20"/>
    <mergeCell ref="B21:C21"/>
    <mergeCell ref="G21:I21"/>
    <mergeCell ref="M21:O21"/>
    <mergeCell ref="R21:U21"/>
    <mergeCell ref="W21:Z21"/>
    <mergeCell ref="AA21:AB21"/>
    <mergeCell ref="AC21:AD21"/>
    <mergeCell ref="AE21:AF21"/>
    <mergeCell ref="AG21:AH21"/>
    <mergeCell ref="B20:C20"/>
    <mergeCell ref="G20:I20"/>
    <mergeCell ref="M20:O20"/>
    <mergeCell ref="R20:U20"/>
    <mergeCell ref="W20:AL20"/>
    <mergeCell ref="AQ20:AS20"/>
    <mergeCell ref="AI21:AJ21"/>
    <mergeCell ref="AK21:AL21"/>
    <mergeCell ref="AQ21:AS21"/>
    <mergeCell ref="AW21:AY21"/>
    <mergeCell ref="B22:C22"/>
    <mergeCell ref="G22:I22"/>
    <mergeCell ref="M22:O22"/>
    <mergeCell ref="R22:U22"/>
    <mergeCell ref="W22:Z22"/>
    <mergeCell ref="AA22:AB22"/>
    <mergeCell ref="AW22:AY22"/>
    <mergeCell ref="B23:C23"/>
    <mergeCell ref="G23:I23"/>
    <mergeCell ref="M23:O23"/>
    <mergeCell ref="R23:U23"/>
    <mergeCell ref="W23:Z23"/>
    <mergeCell ref="AA23:AB23"/>
    <mergeCell ref="AC23:AD23"/>
    <mergeCell ref="AE23:AF23"/>
    <mergeCell ref="AG23:AH23"/>
    <mergeCell ref="AC22:AD22"/>
    <mergeCell ref="AE22:AF22"/>
    <mergeCell ref="AG22:AH22"/>
    <mergeCell ref="AI22:AJ22"/>
    <mergeCell ref="AK22:AL22"/>
    <mergeCell ref="AQ22:AS22"/>
    <mergeCell ref="AI23:AJ23"/>
    <mergeCell ref="AK23:AL23"/>
    <mergeCell ref="AE25:AF25"/>
    <mergeCell ref="AG25:AH25"/>
    <mergeCell ref="AQ23:AS23"/>
    <mergeCell ref="AW23:AY23"/>
    <mergeCell ref="B24:C24"/>
    <mergeCell ref="G24:I24"/>
    <mergeCell ref="M24:O24"/>
    <mergeCell ref="R24:U24"/>
    <mergeCell ref="W24:Z24"/>
    <mergeCell ref="AA24:AB24"/>
    <mergeCell ref="AW24:AY24"/>
    <mergeCell ref="AC24:AD24"/>
    <mergeCell ref="AE24:AF24"/>
    <mergeCell ref="AG24:AH24"/>
    <mergeCell ref="AI24:AJ24"/>
    <mergeCell ref="AK24:AL24"/>
    <mergeCell ref="AQ24:AS24"/>
    <mergeCell ref="AI25:AJ25"/>
    <mergeCell ref="AK25:AL25"/>
    <mergeCell ref="AQ25:AS25"/>
    <mergeCell ref="AW25:AY25"/>
    <mergeCell ref="B25:C25"/>
    <mergeCell ref="G25:I25"/>
    <mergeCell ref="M25:O25"/>
    <mergeCell ref="B26:C26"/>
    <mergeCell ref="G26:I26"/>
    <mergeCell ref="M26:O26"/>
    <mergeCell ref="R26:U26"/>
    <mergeCell ref="W26:Z26"/>
    <mergeCell ref="AA26:AB26"/>
    <mergeCell ref="AW26:AY26"/>
    <mergeCell ref="AC26:AD26"/>
    <mergeCell ref="AE26:AF26"/>
    <mergeCell ref="AG26:AH26"/>
    <mergeCell ref="AI26:AJ26"/>
    <mergeCell ref="AK26:AL26"/>
    <mergeCell ref="AQ26:AS26"/>
    <mergeCell ref="R25:U25"/>
    <mergeCell ref="W25:Z25"/>
    <mergeCell ref="AA25:AB25"/>
    <mergeCell ref="AC25:AD25"/>
    <mergeCell ref="AI27:AJ27"/>
    <mergeCell ref="AK27:AL27"/>
    <mergeCell ref="AQ27:AS27"/>
    <mergeCell ref="AW27:AY27"/>
    <mergeCell ref="B28:C28"/>
    <mergeCell ref="G28:I28"/>
    <mergeCell ref="M28:O28"/>
    <mergeCell ref="R28:U28"/>
    <mergeCell ref="W28:Z28"/>
    <mergeCell ref="AA28:AB28"/>
    <mergeCell ref="AW28:AY28"/>
    <mergeCell ref="B27:C27"/>
    <mergeCell ref="G27:I27"/>
    <mergeCell ref="M27:O27"/>
    <mergeCell ref="R27:U27"/>
    <mergeCell ref="W27:Z27"/>
    <mergeCell ref="AA27:AB27"/>
    <mergeCell ref="AC27:AD27"/>
    <mergeCell ref="AE27:AF27"/>
    <mergeCell ref="AG27:AH27"/>
    <mergeCell ref="B29:C29"/>
    <mergeCell ref="G29:I29"/>
    <mergeCell ref="M29:O29"/>
    <mergeCell ref="R29:U29"/>
    <mergeCell ref="W29:AL29"/>
    <mergeCell ref="AQ29:AS29"/>
    <mergeCell ref="AW29:AY29"/>
    <mergeCell ref="AC28:AD28"/>
    <mergeCell ref="AE28:AF28"/>
    <mergeCell ref="AG28:AH28"/>
    <mergeCell ref="AI28:AJ28"/>
    <mergeCell ref="AK28:AL28"/>
    <mergeCell ref="AQ28:AS28"/>
    <mergeCell ref="AE30:AH30"/>
    <mergeCell ref="AI30:AL30"/>
    <mergeCell ref="AQ30:AS30"/>
    <mergeCell ref="AW30:AY30"/>
    <mergeCell ref="B31:C31"/>
    <mergeCell ref="G31:I31"/>
    <mergeCell ref="M31:O31"/>
    <mergeCell ref="R31:U31"/>
    <mergeCell ref="W31:AL31"/>
    <mergeCell ref="AQ31:AS31"/>
    <mergeCell ref="B30:C30"/>
    <mergeCell ref="G30:I30"/>
    <mergeCell ref="M30:O30"/>
    <mergeCell ref="R30:U30"/>
    <mergeCell ref="W30:Z30"/>
    <mergeCell ref="AA30:AD30"/>
    <mergeCell ref="AW31:AY31"/>
    <mergeCell ref="AQ32:AS32"/>
    <mergeCell ref="AW32:AY32"/>
    <mergeCell ref="B33:C33"/>
    <mergeCell ref="G33:I33"/>
    <mergeCell ref="M33:O33"/>
    <mergeCell ref="R33:U33"/>
    <mergeCell ref="W33:X33"/>
    <mergeCell ref="Y33:Z33"/>
    <mergeCell ref="AA33:AB33"/>
    <mergeCell ref="AC33:AD33"/>
    <mergeCell ref="AE33:AH33"/>
    <mergeCell ref="AQ33:AS33"/>
    <mergeCell ref="AW33:AY33"/>
    <mergeCell ref="B32:C32"/>
    <mergeCell ref="G32:I32"/>
    <mergeCell ref="M32:O32"/>
    <mergeCell ref="R32:U32"/>
    <mergeCell ref="W32:X32"/>
    <mergeCell ref="Y32:Z32"/>
    <mergeCell ref="AA32:AB32"/>
    <mergeCell ref="AC32:AD32"/>
    <mergeCell ref="AE32:AH32"/>
    <mergeCell ref="AQ34:AS34"/>
    <mergeCell ref="AW34:AY34"/>
    <mergeCell ref="B35:C35"/>
    <mergeCell ref="G35:I35"/>
    <mergeCell ref="M35:O35"/>
    <mergeCell ref="R35:U35"/>
    <mergeCell ref="W35:X35"/>
    <mergeCell ref="Y35:Z35"/>
    <mergeCell ref="AA35:AB35"/>
    <mergeCell ref="AC35:AD35"/>
    <mergeCell ref="AE35:AH35"/>
    <mergeCell ref="AQ35:AS35"/>
    <mergeCell ref="AW35:AY35"/>
    <mergeCell ref="B34:C34"/>
    <mergeCell ref="G34:I34"/>
    <mergeCell ref="M34:O34"/>
    <mergeCell ref="R34:U34"/>
    <mergeCell ref="W34:X34"/>
    <mergeCell ref="Y34:Z34"/>
    <mergeCell ref="AA34:AB34"/>
    <mergeCell ref="AC34:AD34"/>
    <mergeCell ref="AE34:AH34"/>
    <mergeCell ref="AO37:AS37"/>
    <mergeCell ref="AV37:AY37"/>
    <mergeCell ref="B38:D38"/>
    <mergeCell ref="G38:I38"/>
    <mergeCell ref="M38:O38"/>
    <mergeCell ref="R38:U38"/>
    <mergeCell ref="W38:X38"/>
    <mergeCell ref="Y38:Z38"/>
    <mergeCell ref="AA38:AB38"/>
    <mergeCell ref="AC38:AD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6:AH36"/>
    <mergeCell ref="W37:X37"/>
    <mergeCell ref="Y37:Z37"/>
    <mergeCell ref="AA37:AB37"/>
    <mergeCell ref="AC37:AD37"/>
    <mergeCell ref="AE37:AH37"/>
    <mergeCell ref="B40:C40"/>
    <mergeCell ref="G40:I40"/>
    <mergeCell ref="M40:O40"/>
    <mergeCell ref="R40:U40"/>
    <mergeCell ref="W40:X40"/>
    <mergeCell ref="Y40:Z40"/>
    <mergeCell ref="AE38:AH38"/>
    <mergeCell ref="AQ38:AS38"/>
    <mergeCell ref="AW38:AY38"/>
    <mergeCell ref="B39:C39"/>
    <mergeCell ref="G39:I39"/>
    <mergeCell ref="M39:O39"/>
    <mergeCell ref="R39:U39"/>
    <mergeCell ref="W39:X39"/>
    <mergeCell ref="Y39:Z39"/>
    <mergeCell ref="AA39:AB39"/>
    <mergeCell ref="AA40:AB40"/>
    <mergeCell ref="AC40:AD40"/>
    <mergeCell ref="AE40:AH40"/>
    <mergeCell ref="AQ40:AS40"/>
    <mergeCell ref="AW40:AY40"/>
    <mergeCell ref="BB40:BE40"/>
    <mergeCell ref="AC39:AD39"/>
    <mergeCell ref="AE39:AH39"/>
    <mergeCell ref="AQ39:AS39"/>
    <mergeCell ref="AW39:AY39"/>
    <mergeCell ref="AA41:AB41"/>
    <mergeCell ref="AC41:AD41"/>
    <mergeCell ref="AE41:AH41"/>
    <mergeCell ref="AQ41:AS41"/>
    <mergeCell ref="AW41:AY41"/>
    <mergeCell ref="B41:C41"/>
    <mergeCell ref="G41:I41"/>
    <mergeCell ref="M41:O41"/>
    <mergeCell ref="R41:U41"/>
    <mergeCell ref="W41:X41"/>
    <mergeCell ref="Y41:Z41"/>
    <mergeCell ref="AA42:AB42"/>
    <mergeCell ref="AC42:AD42"/>
    <mergeCell ref="AE42:AH42"/>
    <mergeCell ref="AQ42:AS42"/>
    <mergeCell ref="AW42:AY42"/>
    <mergeCell ref="B43:C43"/>
    <mergeCell ref="G43:I43"/>
    <mergeCell ref="M43:O43"/>
    <mergeCell ref="R43:U43"/>
    <mergeCell ref="W43:AL43"/>
    <mergeCell ref="B42:C42"/>
    <mergeCell ref="G42:I42"/>
    <mergeCell ref="M42:O42"/>
    <mergeCell ref="R42:U42"/>
    <mergeCell ref="W42:X42"/>
    <mergeCell ref="Y42:Z42"/>
    <mergeCell ref="AQ43:AS43"/>
    <mergeCell ref="AW43:AY43"/>
    <mergeCell ref="B44:C44"/>
    <mergeCell ref="G44:I44"/>
    <mergeCell ref="M44:O44"/>
    <mergeCell ref="R44:U44"/>
    <mergeCell ref="W44:AC44"/>
    <mergeCell ref="AD44:AL44"/>
    <mergeCell ref="AQ44:AS44"/>
    <mergeCell ref="AW44:AY44"/>
    <mergeCell ref="AQ45:AS45"/>
    <mergeCell ref="AW45:AY45"/>
    <mergeCell ref="B46:C46"/>
    <mergeCell ref="G46:I46"/>
    <mergeCell ref="M46:O46"/>
    <mergeCell ref="R46:U46"/>
    <mergeCell ref="W46:AL46"/>
    <mergeCell ref="AQ46:AS46"/>
    <mergeCell ref="AW46:AY46"/>
    <mergeCell ref="B45:C45"/>
    <mergeCell ref="G45:I45"/>
    <mergeCell ref="M45:O45"/>
    <mergeCell ref="R45:U45"/>
    <mergeCell ref="W45:AC45"/>
    <mergeCell ref="AD45:AL45"/>
    <mergeCell ref="AQ47:AS47"/>
    <mergeCell ref="AW47:AY47"/>
    <mergeCell ref="B48:C48"/>
    <mergeCell ref="G48:I48"/>
    <mergeCell ref="M48:O48"/>
    <mergeCell ref="R48:U48"/>
    <mergeCell ref="W48:AC48"/>
    <mergeCell ref="AD48:AL48"/>
    <mergeCell ref="AQ48:AS48"/>
    <mergeCell ref="AW48:AY48"/>
    <mergeCell ref="B47:C47"/>
    <mergeCell ref="G47:I47"/>
    <mergeCell ref="M47:O47"/>
    <mergeCell ref="R47:U47"/>
    <mergeCell ref="W47:AC47"/>
    <mergeCell ref="AD47:AL47"/>
    <mergeCell ref="AQ49:AS49"/>
    <mergeCell ref="AW49:AY49"/>
    <mergeCell ref="B50:C50"/>
    <mergeCell ref="G50:I50"/>
    <mergeCell ref="M50:O50"/>
    <mergeCell ref="R50:U50"/>
    <mergeCell ref="W50:AC50"/>
    <mergeCell ref="AD50:AL50"/>
    <mergeCell ref="AQ50:AS50"/>
    <mergeCell ref="AW50:AY50"/>
    <mergeCell ref="B49:C49"/>
    <mergeCell ref="G49:I49"/>
    <mergeCell ref="M49:O49"/>
    <mergeCell ref="R49:U49"/>
    <mergeCell ref="W49:AC49"/>
    <mergeCell ref="AD49:AL49"/>
    <mergeCell ref="AW51:AY51"/>
    <mergeCell ref="B52:C52"/>
    <mergeCell ref="G52:I52"/>
    <mergeCell ref="M52:O52"/>
    <mergeCell ref="R52:U52"/>
    <mergeCell ref="W52:AC52"/>
    <mergeCell ref="AD52:AL52"/>
    <mergeCell ref="AQ52:AS52"/>
    <mergeCell ref="AW52:AY52"/>
    <mergeCell ref="B51:C51"/>
    <mergeCell ref="G51:I51"/>
    <mergeCell ref="M51:O51"/>
    <mergeCell ref="R51:U51"/>
    <mergeCell ref="W51:AC51"/>
    <mergeCell ref="AD51:AL51"/>
    <mergeCell ref="B54:C54"/>
    <mergeCell ref="G54:I54"/>
    <mergeCell ref="M54:O54"/>
    <mergeCell ref="R54:U54"/>
    <mergeCell ref="W54:AC54"/>
    <mergeCell ref="AD54:AL54"/>
    <mergeCell ref="AQ54:AS54"/>
    <mergeCell ref="AW54:AY54"/>
    <mergeCell ref="B53:C53"/>
    <mergeCell ref="G53:I53"/>
    <mergeCell ref="M53:O53"/>
    <mergeCell ref="R53:U53"/>
    <mergeCell ref="W53:AC53"/>
    <mergeCell ref="AD53:AL53"/>
    <mergeCell ref="B56:C56"/>
    <mergeCell ref="G56:I56"/>
    <mergeCell ref="M56:O56"/>
    <mergeCell ref="R56:U56"/>
    <mergeCell ref="W56:AC56"/>
    <mergeCell ref="AD56:AL56"/>
    <mergeCell ref="AQ56:AS56"/>
    <mergeCell ref="AW56:AY56"/>
    <mergeCell ref="B55:C55"/>
    <mergeCell ref="G55:I55"/>
    <mergeCell ref="M55:O55"/>
    <mergeCell ref="R55:U55"/>
    <mergeCell ref="W55:AC55"/>
    <mergeCell ref="AD55:AL55"/>
    <mergeCell ref="B58:C58"/>
    <mergeCell ref="G58:I58"/>
    <mergeCell ref="M58:O58"/>
    <mergeCell ref="R58:U58"/>
    <mergeCell ref="W58:AL58"/>
    <mergeCell ref="AQ58:AS58"/>
    <mergeCell ref="AW58:AY58"/>
    <mergeCell ref="B57:C57"/>
    <mergeCell ref="G57:I57"/>
    <mergeCell ref="M57:O57"/>
    <mergeCell ref="R57:U57"/>
    <mergeCell ref="W57:AC57"/>
    <mergeCell ref="AD57:AL57"/>
    <mergeCell ref="B60:C60"/>
    <mergeCell ref="G60:I60"/>
    <mergeCell ref="M60:O60"/>
    <mergeCell ref="R60:U60"/>
    <mergeCell ref="W60:AC60"/>
    <mergeCell ref="AD60:AL60"/>
    <mergeCell ref="AQ60:AS60"/>
    <mergeCell ref="AW60:AY60"/>
    <mergeCell ref="B59:C59"/>
    <mergeCell ref="G59:I59"/>
    <mergeCell ref="M59:O59"/>
    <mergeCell ref="R59:U59"/>
    <mergeCell ref="W59:AC59"/>
    <mergeCell ref="AD59:AL59"/>
    <mergeCell ref="B62:C62"/>
    <mergeCell ref="G62:I62"/>
    <mergeCell ref="M62:O62"/>
    <mergeCell ref="R62:U62"/>
    <mergeCell ref="W62:AC62"/>
    <mergeCell ref="AD62:AL62"/>
    <mergeCell ref="AQ62:AS62"/>
    <mergeCell ref="AW62:AY62"/>
    <mergeCell ref="B61:C61"/>
    <mergeCell ref="G61:I61"/>
    <mergeCell ref="M61:O61"/>
    <mergeCell ref="R61:U61"/>
    <mergeCell ref="W61:AC61"/>
    <mergeCell ref="AD61:AL61"/>
    <mergeCell ref="B66:C66"/>
    <mergeCell ref="G66:I66"/>
    <mergeCell ref="M66:O66"/>
    <mergeCell ref="R66:U66"/>
    <mergeCell ref="AQ66:AS66"/>
    <mergeCell ref="AW66:AY66"/>
    <mergeCell ref="AQ63:AS63"/>
    <mergeCell ref="AW63:AY63"/>
    <mergeCell ref="B64:C64"/>
    <mergeCell ref="G64:I64"/>
    <mergeCell ref="M64:O64"/>
    <mergeCell ref="R64:U64"/>
    <mergeCell ref="AQ64:AS64"/>
    <mergeCell ref="AW64:AY64"/>
    <mergeCell ref="B63:C63"/>
    <mergeCell ref="G63:I63"/>
    <mergeCell ref="M63:O63"/>
    <mergeCell ref="R63:U63"/>
    <mergeCell ref="W63:AC66"/>
    <mergeCell ref="AD63:AL64"/>
    <mergeCell ref="B65:C65"/>
    <mergeCell ref="G65:I65"/>
    <mergeCell ref="M65:O65"/>
    <mergeCell ref="R65:U65"/>
    <mergeCell ref="G87:I87"/>
    <mergeCell ref="G88:I88"/>
    <mergeCell ref="BB10:BN11"/>
    <mergeCell ref="BB41:BN42"/>
    <mergeCell ref="G81:I81"/>
    <mergeCell ref="G82:I82"/>
    <mergeCell ref="G83:I83"/>
    <mergeCell ref="G84:I84"/>
    <mergeCell ref="G85:I85"/>
    <mergeCell ref="G86:I86"/>
    <mergeCell ref="AD65:AL66"/>
    <mergeCell ref="AQ65:AS65"/>
    <mergeCell ref="AW65:AY65"/>
    <mergeCell ref="AQ61:AS61"/>
    <mergeCell ref="AW61:AY61"/>
    <mergeCell ref="AQ59:AS59"/>
    <mergeCell ref="AW59:AY59"/>
    <mergeCell ref="AQ57:AS57"/>
    <mergeCell ref="AW57:AY57"/>
    <mergeCell ref="AQ55:AS55"/>
    <mergeCell ref="AW55:AY55"/>
    <mergeCell ref="AQ53:AS53"/>
    <mergeCell ref="AW53:AY53"/>
    <mergeCell ref="AQ51:AS51"/>
  </mergeCells>
  <phoneticPr fontId="11"/>
  <dataValidations count="4">
    <dataValidation operator="lessThanOrEqual" allowBlank="1" showInputMessage="1" showErrorMessage="1" sqref="AQ8:AS35 AQ39:AS66 AW8:AY35 AW39:AY66"/>
    <dataValidation type="list" imeMode="off" allowBlank="1" showInputMessage="1" showErrorMessage="1" sqref="AC32:AD32">
      <formula1>INDIRECT("A39:A41")</formula1>
    </dataValidation>
    <dataValidation type="list" imeMode="off" allowBlank="1" showInputMessage="1" showErrorMessage="1" sqref="AA32:AB32">
      <formula1>INDIRECT("A8:A10")</formula1>
    </dataValidation>
    <dataValidation imeMode="off" allowBlank="1" showInputMessage="1" showErrorMessage="1" sqref="P39:P66 AG3:AL3 K3:L3 F8:F35 AA12:AF15 AA23:AL27 AA30:AD30 AI30:AL30 AE32:AH42 W32:Z32 P8:P35 J8:L35 J39:L66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List!$C$3:$C$28</xm:f>
          </x14:formula1>
          <xm:sqref>M3:V3</xm:sqref>
        </x14:dataValidation>
        <x14:dataValidation type="list" allowBlank="1" showInputMessage="1" showErrorMessage="1">
          <x14:formula1>
            <xm:f>List!$G$3:$G$9</xm:f>
          </x14:formula1>
          <xm:sqref>Q8:Q35 Q39:Q66</xm:sqref>
        </x14:dataValidation>
        <x14:dataValidation type="list" allowBlank="1" showInputMessage="1" showErrorMessage="1">
          <x14:formula1>
            <xm:f>List!$K$3:$K$57</xm:f>
          </x14:formula1>
          <xm:sqref>AD47:AL47 AD49:AL57</xm:sqref>
        </x14:dataValidation>
        <x14:dataValidation type="list" allowBlank="1" showInputMessage="1" showErrorMessage="1">
          <x14:formula1>
            <xm:f>List!$J$3:$J$57</xm:f>
          </x14:formula1>
          <xm:sqref>AD59:AL62 AD48:AL48</xm:sqref>
        </x14:dataValidation>
        <x14:dataValidation type="list" allowBlank="1" showInputMessage="1" showErrorMessage="1">
          <x14:formula1>
            <xm:f>List!$B$3:$B$22</xm:f>
          </x14:formula1>
          <xm:sqref>A3:J3</xm:sqref>
        </x14:dataValidation>
        <x14:dataValidation type="list" allowBlank="1" showInputMessage="1" showErrorMessage="1">
          <x14:formula1>
            <xm:f>List!$L$3:$L$12</xm:f>
          </x14:formula1>
          <xm:sqref>W3:AF3</xm:sqref>
        </x14:dataValidation>
        <x14:dataValidation type="list" allowBlank="1" showInputMessage="1" showErrorMessage="1">
          <x14:formula1>
            <xm:f>List!$F$3:$F$7</xm:f>
          </x14:formula1>
          <xm:sqref>D8:D35 D39:D66</xm:sqref>
        </x14:dataValidation>
        <x14:dataValidation type="list" allowBlank="1" showInputMessage="1" showErrorMessage="1">
          <x14:formula1>
            <xm:f>List!$H$3:$H$56</xm:f>
          </x14:formula1>
          <xm:sqref>R8:U35 R39:U66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J280"/>
  <sheetViews>
    <sheetView showGridLines="0" zoomScaleNormal="100" workbookViewId="0">
      <selection activeCell="A2" sqref="A2"/>
    </sheetView>
  </sheetViews>
  <sheetFormatPr defaultRowHeight="9"/>
  <cols>
    <col min="1" max="21" width="3.125" style="5" customWidth="1"/>
    <col min="22" max="22" width="2.25" style="5" customWidth="1"/>
    <col min="23" max="25" width="2.5" style="5" customWidth="1"/>
    <col min="26" max="26" width="19.5" style="5" customWidth="1"/>
    <col min="27" max="32" width="3.125" style="5" customWidth="1"/>
    <col min="33" max="50" width="3" style="5" customWidth="1"/>
    <col min="51" max="62" width="3.375" style="5" customWidth="1"/>
    <col min="63" max="16384" width="9" style="5"/>
  </cols>
  <sheetData>
    <row r="1" spans="1:62" ht="13.35" customHeight="1">
      <c r="A1" s="676" t="s">
        <v>660</v>
      </c>
      <c r="B1" s="677"/>
      <c r="C1" s="677"/>
      <c r="D1" s="677"/>
      <c r="E1" s="677"/>
      <c r="F1" s="678"/>
      <c r="G1" s="640" t="s">
        <v>54</v>
      </c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2"/>
      <c r="V1" s="6"/>
      <c r="W1" s="682" t="s">
        <v>196</v>
      </c>
      <c r="X1" s="683"/>
      <c r="Y1" s="684"/>
      <c r="Z1" s="248" t="s">
        <v>656</v>
      </c>
      <c r="AA1" s="129" t="s">
        <v>440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1:62" ht="13.35" customHeight="1">
      <c r="A2" s="81" t="s">
        <v>10</v>
      </c>
      <c r="B2" s="82"/>
      <c r="C2" s="82"/>
      <c r="D2" s="82"/>
      <c r="E2" s="82"/>
      <c r="F2" s="83"/>
      <c r="G2" s="98" t="s">
        <v>55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6"/>
      <c r="W2" s="643" t="s">
        <v>31</v>
      </c>
      <c r="X2" s="644"/>
      <c r="Y2" s="645"/>
      <c r="Z2" s="247" t="s">
        <v>522</v>
      </c>
      <c r="AA2" s="80" t="s">
        <v>508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</row>
    <row r="3" spans="1:62" ht="13.35" customHeight="1">
      <c r="A3" s="84" t="s">
        <v>32</v>
      </c>
      <c r="B3" s="85"/>
      <c r="C3" s="85"/>
      <c r="D3" s="85"/>
      <c r="E3" s="85"/>
      <c r="F3" s="86"/>
      <c r="G3" s="98" t="s">
        <v>154</v>
      </c>
      <c r="H3" s="98"/>
      <c r="I3" s="50"/>
      <c r="J3" s="50"/>
      <c r="K3" s="50"/>
      <c r="L3" s="50"/>
      <c r="M3" s="50"/>
      <c r="N3" s="50"/>
      <c r="O3" s="98"/>
      <c r="P3" s="98"/>
      <c r="Q3" s="98"/>
      <c r="R3" s="98"/>
      <c r="S3" s="98"/>
      <c r="T3" s="98"/>
      <c r="U3" s="99"/>
      <c r="V3" s="6"/>
      <c r="W3" s="643" t="s">
        <v>273</v>
      </c>
      <c r="X3" s="644"/>
      <c r="Y3" s="645"/>
      <c r="Z3" s="247" t="s">
        <v>523</v>
      </c>
      <c r="AA3" s="80" t="s">
        <v>509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1:62" ht="13.35" customHeight="1">
      <c r="A4" s="84" t="s">
        <v>436</v>
      </c>
      <c r="B4" s="85"/>
      <c r="C4" s="85"/>
      <c r="D4" s="85"/>
      <c r="E4" s="85"/>
      <c r="F4" s="86"/>
      <c r="G4" s="98" t="s">
        <v>155</v>
      </c>
      <c r="H4" s="98"/>
      <c r="I4" s="98"/>
      <c r="J4" s="98"/>
      <c r="K4" s="98"/>
      <c r="L4" s="98"/>
      <c r="M4" s="98"/>
      <c r="N4" s="98"/>
      <c r="O4" s="98"/>
      <c r="P4" s="98"/>
      <c r="Q4" s="50"/>
      <c r="R4" s="50"/>
      <c r="S4" s="98"/>
      <c r="T4" s="98"/>
      <c r="U4" s="99"/>
      <c r="V4" s="6"/>
      <c r="W4" s="643" t="s">
        <v>268</v>
      </c>
      <c r="X4" s="644"/>
      <c r="Y4" s="645"/>
      <c r="Z4" s="247" t="s">
        <v>524</v>
      </c>
      <c r="AA4" s="80" t="s">
        <v>510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</row>
    <row r="5" spans="1:62" ht="13.35" customHeight="1">
      <c r="A5" s="84" t="s">
        <v>11</v>
      </c>
      <c r="B5" s="85"/>
      <c r="C5" s="85"/>
      <c r="D5" s="85"/>
      <c r="E5" s="85"/>
      <c r="F5" s="86"/>
      <c r="G5" s="98" t="s">
        <v>156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6"/>
      <c r="W5" s="643" t="s">
        <v>33</v>
      </c>
      <c r="X5" s="644"/>
      <c r="Y5" s="645"/>
      <c r="Z5" s="246" t="s">
        <v>274</v>
      </c>
      <c r="AA5" s="80" t="s">
        <v>511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</row>
    <row r="6" spans="1:62" ht="13.35" customHeight="1">
      <c r="A6" s="84" t="s">
        <v>22</v>
      </c>
      <c r="B6" s="85"/>
      <c r="C6" s="85"/>
      <c r="D6" s="85"/>
      <c r="E6" s="85"/>
      <c r="F6" s="86"/>
      <c r="G6" s="98" t="s">
        <v>137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6"/>
      <c r="W6" s="643" t="s">
        <v>34</v>
      </c>
      <c r="X6" s="644"/>
      <c r="Y6" s="645"/>
      <c r="Z6" s="246" t="s">
        <v>525</v>
      </c>
      <c r="AA6" s="80" t="s">
        <v>512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3.35" customHeight="1">
      <c r="A7" s="87" t="s">
        <v>146</v>
      </c>
      <c r="B7" s="88"/>
      <c r="C7" s="88"/>
      <c r="D7" s="88"/>
      <c r="E7" s="88"/>
      <c r="F7" s="89"/>
      <c r="G7" s="98" t="s">
        <v>138</v>
      </c>
      <c r="H7" s="98"/>
      <c r="I7" s="98"/>
      <c r="J7" s="98"/>
      <c r="K7" s="98"/>
      <c r="L7" s="98"/>
      <c r="M7" s="98"/>
      <c r="N7" s="98"/>
      <c r="O7" s="100"/>
      <c r="P7" s="100"/>
      <c r="Q7" s="100"/>
      <c r="R7" s="100"/>
      <c r="S7" s="100"/>
      <c r="T7" s="100"/>
      <c r="U7" s="101"/>
      <c r="V7" s="6"/>
      <c r="W7" s="643" t="s">
        <v>275</v>
      </c>
      <c r="X7" s="644"/>
      <c r="Y7" s="645"/>
      <c r="Z7" s="246" t="s">
        <v>526</v>
      </c>
      <c r="AA7" s="80" t="s">
        <v>513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2" ht="13.35" customHeight="1">
      <c r="A8" s="90" t="s">
        <v>147</v>
      </c>
      <c r="B8" s="91"/>
      <c r="C8" s="91"/>
      <c r="D8" s="91"/>
      <c r="E8" s="91"/>
      <c r="F8" s="92"/>
      <c r="G8" s="102" t="s">
        <v>157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/>
      <c r="V8" s="6"/>
      <c r="W8" s="643" t="s">
        <v>35</v>
      </c>
      <c r="X8" s="644"/>
      <c r="Y8" s="645"/>
      <c r="Z8" s="246" t="s">
        <v>276</v>
      </c>
      <c r="AA8" s="80" t="s">
        <v>514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pans="1:62" ht="13.35" customHeight="1">
      <c r="A9" s="90" t="s">
        <v>148</v>
      </c>
      <c r="B9" s="91"/>
      <c r="C9" s="91"/>
      <c r="D9" s="91"/>
      <c r="E9" s="91"/>
      <c r="F9" s="92"/>
      <c r="G9" s="102" t="s">
        <v>158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6"/>
      <c r="W9" s="643" t="s">
        <v>37</v>
      </c>
      <c r="X9" s="644"/>
      <c r="Y9" s="645"/>
      <c r="Z9" s="246" t="s">
        <v>527</v>
      </c>
      <c r="AA9" s="80" t="s">
        <v>515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pans="1:62" ht="13.35" customHeight="1">
      <c r="A10" s="84" t="s">
        <v>13</v>
      </c>
      <c r="B10" s="6"/>
      <c r="C10" s="6"/>
      <c r="D10" s="6"/>
      <c r="E10" s="6"/>
      <c r="F10" s="7"/>
      <c r="G10" s="95" t="s">
        <v>159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6"/>
      <c r="W10" s="643" t="s">
        <v>38</v>
      </c>
      <c r="X10" s="644"/>
      <c r="Y10" s="645"/>
      <c r="Z10" s="246" t="s">
        <v>528</v>
      </c>
      <c r="AA10" s="80" t="s">
        <v>516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2" ht="13.35" customHeight="1">
      <c r="A11" s="679" t="s">
        <v>36</v>
      </c>
      <c r="B11" s="680"/>
      <c r="C11" s="680"/>
      <c r="D11" s="680"/>
      <c r="E11" s="680"/>
      <c r="F11" s="681"/>
      <c r="G11" s="655" t="s">
        <v>632</v>
      </c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1"/>
      <c r="V11" s="6"/>
      <c r="W11" s="643" t="s">
        <v>39</v>
      </c>
      <c r="X11" s="644"/>
      <c r="Y11" s="645"/>
      <c r="Z11" s="247" t="s">
        <v>277</v>
      </c>
      <c r="AA11" s="80" t="s">
        <v>517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pans="1:62" ht="13.35" customHeight="1">
      <c r="A12" s="84" t="s">
        <v>14</v>
      </c>
      <c r="B12" s="6"/>
      <c r="C12" s="6"/>
      <c r="D12" s="6"/>
      <c r="E12" s="6"/>
      <c r="F12" s="7"/>
      <c r="G12" s="673" t="s">
        <v>437</v>
      </c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4"/>
      <c r="T12" s="674"/>
      <c r="U12" s="675"/>
      <c r="V12" s="6"/>
      <c r="W12" s="643" t="s">
        <v>269</v>
      </c>
      <c r="X12" s="644"/>
      <c r="Y12" s="645"/>
      <c r="Z12" s="247" t="s">
        <v>529</v>
      </c>
      <c r="AA12" s="80" t="s">
        <v>518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</row>
    <row r="13" spans="1:62" ht="13.35" customHeight="1">
      <c r="A13" s="81" t="s">
        <v>15</v>
      </c>
      <c r="B13" s="82"/>
      <c r="C13" s="82"/>
      <c r="D13" s="82"/>
      <c r="E13" s="82"/>
      <c r="F13" s="83"/>
      <c r="G13" s="93" t="s">
        <v>160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7"/>
      <c r="V13" s="6"/>
      <c r="W13" s="643" t="s">
        <v>40</v>
      </c>
      <c r="X13" s="644"/>
      <c r="Y13" s="645"/>
      <c r="Z13" s="246" t="s">
        <v>530</v>
      </c>
      <c r="AA13" s="80" t="s">
        <v>519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pans="1:62" ht="13.35" customHeight="1">
      <c r="A14" s="84" t="s">
        <v>16</v>
      </c>
      <c r="B14" s="85"/>
      <c r="C14" s="85"/>
      <c r="D14" s="85"/>
      <c r="E14" s="85"/>
      <c r="F14" s="86"/>
      <c r="G14" s="95" t="s">
        <v>161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6"/>
      <c r="W14" s="643" t="s">
        <v>270</v>
      </c>
      <c r="X14" s="644"/>
      <c r="Y14" s="645"/>
      <c r="Z14" s="247" t="s">
        <v>531</v>
      </c>
      <c r="AA14" s="80" t="s">
        <v>520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</row>
    <row r="15" spans="1:62" ht="13.35" customHeight="1">
      <c r="A15" s="84" t="s">
        <v>17</v>
      </c>
      <c r="B15" s="85"/>
      <c r="C15" s="85"/>
      <c r="D15" s="85"/>
      <c r="E15" s="85"/>
      <c r="F15" s="86"/>
      <c r="G15" s="95" t="s">
        <v>162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  <c r="V15" s="6"/>
      <c r="W15" s="646" t="s">
        <v>278</v>
      </c>
      <c r="X15" s="647"/>
      <c r="Y15" s="648"/>
      <c r="Z15" s="247" t="s">
        <v>532</v>
      </c>
      <c r="AA15" s="274" t="s">
        <v>591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ht="13.35" customHeight="1">
      <c r="A16" s="84" t="s">
        <v>18</v>
      </c>
      <c r="B16" s="85"/>
      <c r="C16" s="85"/>
      <c r="D16" s="85"/>
      <c r="E16" s="85"/>
      <c r="F16" s="86"/>
      <c r="G16" s="95" t="s">
        <v>163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6"/>
      <c r="W16" s="649"/>
      <c r="X16" s="650"/>
      <c r="Y16" s="651"/>
      <c r="Z16" s="247" t="s">
        <v>533</v>
      </c>
      <c r="AA16" s="274" t="s">
        <v>582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</row>
    <row r="17" spans="1:62" ht="13.35" customHeight="1">
      <c r="A17" s="84" t="s">
        <v>19</v>
      </c>
      <c r="B17" s="85"/>
      <c r="C17" s="85"/>
      <c r="D17" s="85"/>
      <c r="E17" s="85"/>
      <c r="F17" s="86"/>
      <c r="G17" s="95" t="s">
        <v>164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6"/>
      <c r="W17" s="649"/>
      <c r="X17" s="650"/>
      <c r="Y17" s="651"/>
      <c r="Z17" s="247" t="s">
        <v>534</v>
      </c>
      <c r="AA17" s="274" t="s">
        <v>583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</row>
    <row r="18" spans="1:62" ht="13.35" customHeight="1">
      <c r="A18" s="81" t="s">
        <v>16</v>
      </c>
      <c r="B18" s="82"/>
      <c r="C18" s="82"/>
      <c r="D18" s="82"/>
      <c r="E18" s="82"/>
      <c r="F18" s="83"/>
      <c r="G18" s="93" t="s">
        <v>108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7"/>
      <c r="V18" s="6"/>
      <c r="W18" s="649"/>
      <c r="X18" s="650"/>
      <c r="Y18" s="651"/>
      <c r="Z18" s="247" t="s">
        <v>535</v>
      </c>
      <c r="AA18" s="274" t="s">
        <v>584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pans="1:62" ht="13.35" customHeight="1">
      <c r="A19" s="84" t="s">
        <v>13</v>
      </c>
      <c r="B19" s="85"/>
      <c r="C19" s="85"/>
      <c r="D19" s="85"/>
      <c r="E19" s="85"/>
      <c r="F19" s="86"/>
      <c r="G19" s="655" t="s">
        <v>294</v>
      </c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7"/>
      <c r="V19" s="6"/>
      <c r="W19" s="649"/>
      <c r="X19" s="650"/>
      <c r="Y19" s="651"/>
      <c r="Z19" s="247" t="s">
        <v>536</v>
      </c>
      <c r="AA19" s="274" t="s">
        <v>585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</row>
    <row r="20" spans="1:62" ht="13.35" customHeight="1">
      <c r="A20" s="84" t="s">
        <v>41</v>
      </c>
      <c r="B20" s="85"/>
      <c r="C20" s="85"/>
      <c r="D20" s="85"/>
      <c r="E20" s="85"/>
      <c r="F20" s="86"/>
      <c r="G20" s="655" t="s">
        <v>298</v>
      </c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7"/>
      <c r="V20" s="6"/>
      <c r="W20" s="649"/>
      <c r="X20" s="650"/>
      <c r="Y20" s="651"/>
      <c r="Z20" s="247" t="s">
        <v>577</v>
      </c>
      <c r="AA20" s="274" t="s">
        <v>586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</row>
    <row r="21" spans="1:62" ht="13.35" customHeight="1">
      <c r="A21" s="84" t="s">
        <v>21</v>
      </c>
      <c r="B21" s="85"/>
      <c r="C21" s="85"/>
      <c r="D21" s="85"/>
      <c r="E21" s="85"/>
      <c r="F21" s="86"/>
      <c r="G21" s="95" t="s">
        <v>57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6"/>
      <c r="W21" s="649"/>
      <c r="X21" s="650"/>
      <c r="Y21" s="651"/>
      <c r="Z21" s="247" t="s">
        <v>578</v>
      </c>
      <c r="AA21" s="274" t="s">
        <v>587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</row>
    <row r="22" spans="1:62" ht="13.35" customHeight="1">
      <c r="A22" s="81" t="s">
        <v>149</v>
      </c>
      <c r="B22" s="82"/>
      <c r="C22" s="82"/>
      <c r="D22" s="82"/>
      <c r="E22" s="82"/>
      <c r="F22" s="83"/>
      <c r="G22" s="670" t="s">
        <v>292</v>
      </c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2"/>
      <c r="V22" s="6"/>
      <c r="W22" s="649"/>
      <c r="X22" s="650"/>
      <c r="Y22" s="651"/>
      <c r="Z22" s="247" t="s">
        <v>537</v>
      </c>
      <c r="AA22" s="274" t="s">
        <v>588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</row>
    <row r="23" spans="1:62" ht="13.35" customHeight="1">
      <c r="A23" s="84" t="s">
        <v>46</v>
      </c>
      <c r="B23" s="85"/>
      <c r="C23" s="85"/>
      <c r="D23" s="85"/>
      <c r="E23" s="85"/>
      <c r="F23" s="86"/>
      <c r="G23" s="95" t="s">
        <v>56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6"/>
      <c r="W23" s="649"/>
      <c r="X23" s="650"/>
      <c r="Y23" s="651"/>
      <c r="Z23" s="247" t="s">
        <v>579</v>
      </c>
      <c r="AA23" s="274" t="s">
        <v>589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1:62" ht="13.35" customHeight="1">
      <c r="A24" s="84" t="s">
        <v>150</v>
      </c>
      <c r="B24" s="85"/>
      <c r="C24" s="85"/>
      <c r="D24" s="85"/>
      <c r="E24" s="85"/>
      <c r="F24" s="86"/>
      <c r="G24" s="95" t="s">
        <v>109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6"/>
      <c r="W24" s="652"/>
      <c r="X24" s="653"/>
      <c r="Y24" s="654"/>
      <c r="Z24" s="247" t="s">
        <v>538</v>
      </c>
      <c r="AA24" s="274" t="s">
        <v>590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</row>
    <row r="25" spans="1:62" ht="13.35" customHeight="1">
      <c r="A25" s="84" t="s">
        <v>151</v>
      </c>
      <c r="B25" s="85"/>
      <c r="C25" s="85"/>
      <c r="D25" s="85"/>
      <c r="E25" s="85"/>
      <c r="F25" s="86"/>
      <c r="G25" s="655" t="s">
        <v>110</v>
      </c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7"/>
      <c r="V25" s="6"/>
      <c r="W25" s="643" t="s">
        <v>489</v>
      </c>
      <c r="X25" s="644"/>
      <c r="Y25" s="645"/>
      <c r="Z25" s="247" t="s">
        <v>539</v>
      </c>
      <c r="AA25" s="80">
        <v>139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2" ht="13.35" customHeight="1">
      <c r="A26" s="84" t="s">
        <v>152</v>
      </c>
      <c r="B26" s="85"/>
      <c r="C26" s="85"/>
      <c r="D26" s="85"/>
      <c r="E26" s="85"/>
      <c r="F26" s="86"/>
      <c r="G26" s="95" t="s">
        <v>111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6"/>
      <c r="W26" s="643" t="s">
        <v>490</v>
      </c>
      <c r="X26" s="644"/>
      <c r="Y26" s="645"/>
      <c r="Z26" s="247" t="s">
        <v>540</v>
      </c>
      <c r="AA26" s="80">
        <v>138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2" ht="13.35" customHeight="1">
      <c r="A27" s="81" t="s">
        <v>177</v>
      </c>
      <c r="B27" s="82"/>
      <c r="C27" s="82"/>
      <c r="D27" s="82"/>
      <c r="E27" s="82"/>
      <c r="F27" s="83"/>
      <c r="G27" s="93" t="s">
        <v>178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7"/>
      <c r="V27" s="6"/>
      <c r="W27" s="643" t="s">
        <v>491</v>
      </c>
      <c r="X27" s="644"/>
      <c r="Y27" s="645"/>
      <c r="Z27" s="247" t="s">
        <v>541</v>
      </c>
      <c r="AA27" s="80">
        <v>140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2" ht="13.35" customHeight="1">
      <c r="A28" s="84" t="s">
        <v>149</v>
      </c>
      <c r="B28" s="85"/>
      <c r="C28" s="85"/>
      <c r="D28" s="85"/>
      <c r="E28" s="85"/>
      <c r="F28" s="86"/>
      <c r="G28" s="95" t="s">
        <v>143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6"/>
      <c r="W28" s="643" t="s">
        <v>492</v>
      </c>
      <c r="X28" s="644"/>
      <c r="Y28" s="645"/>
      <c r="Z28" s="247" t="s">
        <v>542</v>
      </c>
      <c r="AA28" s="80">
        <v>141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2" ht="13.35" customHeight="1">
      <c r="A29" s="84" t="s">
        <v>153</v>
      </c>
      <c r="B29" s="85"/>
      <c r="C29" s="85"/>
      <c r="D29" s="85"/>
      <c r="E29" s="85"/>
      <c r="F29" s="86"/>
      <c r="G29" s="655" t="s">
        <v>171</v>
      </c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7"/>
      <c r="V29" s="6"/>
      <c r="W29" s="643" t="s">
        <v>521</v>
      </c>
      <c r="X29" s="644"/>
      <c r="Y29" s="645"/>
      <c r="Z29" s="247" t="s">
        <v>543</v>
      </c>
      <c r="AA29" s="80" t="s">
        <v>591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pans="1:62" ht="13.35" customHeight="1">
      <c r="A30" s="84" t="s">
        <v>25</v>
      </c>
      <c r="B30" s="85"/>
      <c r="C30" s="85"/>
      <c r="D30" s="85"/>
      <c r="E30" s="85"/>
      <c r="F30" s="86"/>
      <c r="G30" s="655" t="s">
        <v>175</v>
      </c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7"/>
      <c r="V30" s="6"/>
      <c r="W30" s="643" t="s">
        <v>499</v>
      </c>
      <c r="X30" s="644"/>
      <c r="Y30" s="645"/>
      <c r="Z30" s="247" t="s">
        <v>580</v>
      </c>
      <c r="AA30" s="80">
        <v>150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13.35" customHeight="1">
      <c r="A31" s="84" t="s">
        <v>144</v>
      </c>
      <c r="B31" s="85"/>
      <c r="C31" s="85"/>
      <c r="D31" s="85"/>
      <c r="E31" s="85"/>
      <c r="F31" s="86"/>
      <c r="G31" s="655" t="s">
        <v>176</v>
      </c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7"/>
      <c r="V31" s="6"/>
      <c r="W31" s="646" t="s">
        <v>493</v>
      </c>
      <c r="X31" s="647"/>
      <c r="Y31" s="648"/>
      <c r="Z31" s="246" t="s">
        <v>596</v>
      </c>
      <c r="AA31" s="274" t="s">
        <v>591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ht="13.35" customHeight="1">
      <c r="A32" s="84" t="s">
        <v>26</v>
      </c>
      <c r="B32" s="85"/>
      <c r="C32" s="85"/>
      <c r="D32" s="85"/>
      <c r="E32" s="85"/>
      <c r="F32" s="86"/>
      <c r="G32" s="655" t="s">
        <v>172</v>
      </c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7"/>
      <c r="V32" s="6"/>
      <c r="W32" s="649"/>
      <c r="X32" s="650"/>
      <c r="Y32" s="651"/>
      <c r="Z32" s="247" t="s">
        <v>544</v>
      </c>
      <c r="AA32" s="274" t="s">
        <v>592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pans="1:62" ht="13.35" customHeight="1">
      <c r="A33" s="84" t="s">
        <v>27</v>
      </c>
      <c r="B33" s="85"/>
      <c r="C33" s="85"/>
      <c r="D33" s="85"/>
      <c r="E33" s="85"/>
      <c r="F33" s="86"/>
      <c r="G33" s="655" t="s">
        <v>173</v>
      </c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7"/>
      <c r="V33" s="6"/>
      <c r="W33" s="649"/>
      <c r="X33" s="650"/>
      <c r="Y33" s="651"/>
      <c r="Z33" s="247" t="s">
        <v>279</v>
      </c>
      <c r="AA33" s="274" t="s">
        <v>593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1:62" ht="13.35" customHeight="1">
      <c r="A34" s="84" t="s">
        <v>145</v>
      </c>
      <c r="B34" s="85"/>
      <c r="C34" s="85"/>
      <c r="D34" s="85"/>
      <c r="E34" s="85"/>
      <c r="F34" s="86"/>
      <c r="G34" s="655" t="s">
        <v>174</v>
      </c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7"/>
      <c r="V34" s="6"/>
      <c r="W34" s="649"/>
      <c r="X34" s="650"/>
      <c r="Y34" s="651"/>
      <c r="Z34" s="246" t="s">
        <v>545</v>
      </c>
      <c r="AA34" s="274" t="s">
        <v>594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1:62" ht="13.35" customHeight="1">
      <c r="A35" s="84" t="s">
        <v>290</v>
      </c>
      <c r="B35" s="85"/>
      <c r="C35" s="85"/>
      <c r="D35" s="85"/>
      <c r="E35" s="85"/>
      <c r="F35" s="86"/>
      <c r="G35" s="231" t="s">
        <v>58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6"/>
      <c r="W35" s="649"/>
      <c r="X35" s="650"/>
      <c r="Y35" s="651"/>
      <c r="Z35" s="246" t="s">
        <v>546</v>
      </c>
      <c r="AA35" s="274" t="s">
        <v>595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</row>
    <row r="36" spans="1:62" ht="13.35" customHeight="1">
      <c r="A36" s="87" t="s">
        <v>291</v>
      </c>
      <c r="B36" s="88"/>
      <c r="C36" s="88"/>
      <c r="D36" s="88"/>
      <c r="E36" s="88"/>
      <c r="F36" s="89"/>
      <c r="G36" s="664" t="s">
        <v>408</v>
      </c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6"/>
      <c r="V36" s="6"/>
      <c r="W36" s="643" t="s">
        <v>42</v>
      </c>
      <c r="X36" s="644"/>
      <c r="Y36" s="645"/>
      <c r="Z36" s="247" t="s">
        <v>547</v>
      </c>
      <c r="AA36" s="80">
        <v>142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1:62" ht="13.35" customHeight="1">
      <c r="A37" s="84" t="s">
        <v>139</v>
      </c>
      <c r="B37" s="85"/>
      <c r="C37" s="85"/>
      <c r="D37" s="85"/>
      <c r="E37" s="85"/>
      <c r="F37" s="86"/>
      <c r="G37" s="95" t="s">
        <v>140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6"/>
      <c r="W37" s="643" t="s">
        <v>494</v>
      </c>
      <c r="X37" s="644"/>
      <c r="Y37" s="645"/>
      <c r="Z37" s="246" t="s">
        <v>548</v>
      </c>
      <c r="AA37" s="80">
        <v>155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</row>
    <row r="38" spans="1:62" ht="13.35" customHeight="1">
      <c r="A38" s="84" t="s">
        <v>141</v>
      </c>
      <c r="B38" s="85"/>
      <c r="C38" s="85"/>
      <c r="D38" s="85"/>
      <c r="E38" s="85"/>
      <c r="F38" s="86"/>
      <c r="G38" s="95" t="s">
        <v>142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6"/>
      <c r="W38" s="643" t="s">
        <v>495</v>
      </c>
      <c r="X38" s="644"/>
      <c r="Y38" s="645"/>
      <c r="Z38" s="246" t="s">
        <v>549</v>
      </c>
      <c r="AA38" s="80">
        <v>143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</row>
    <row r="39" spans="1:62" ht="13.35" customHeight="1">
      <c r="A39" s="81" t="s">
        <v>5</v>
      </c>
      <c r="B39" s="82"/>
      <c r="C39" s="82"/>
      <c r="D39" s="82"/>
      <c r="E39" s="82"/>
      <c r="F39" s="83"/>
      <c r="G39" s="661" t="s">
        <v>295</v>
      </c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3"/>
      <c r="V39" s="6"/>
      <c r="W39" s="643" t="s">
        <v>44</v>
      </c>
      <c r="X39" s="644"/>
      <c r="Y39" s="645"/>
      <c r="Z39" s="246" t="s">
        <v>550</v>
      </c>
      <c r="AA39" s="80">
        <v>145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</row>
    <row r="40" spans="1:62" ht="13.35" customHeight="1">
      <c r="A40" s="84" t="s">
        <v>6</v>
      </c>
      <c r="B40" s="85"/>
      <c r="C40" s="85"/>
      <c r="D40" s="85"/>
      <c r="E40" s="85"/>
      <c r="F40" s="86"/>
      <c r="G40" s="667" t="s">
        <v>296</v>
      </c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9"/>
      <c r="V40" s="6"/>
      <c r="W40" s="643" t="s">
        <v>43</v>
      </c>
      <c r="X40" s="644"/>
      <c r="Y40" s="645"/>
      <c r="Z40" s="246" t="s">
        <v>551</v>
      </c>
      <c r="AA40" s="80">
        <v>144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1" spans="1:62" ht="13.35" customHeight="1">
      <c r="A41" s="84" t="s">
        <v>28</v>
      </c>
      <c r="B41" s="85"/>
      <c r="C41" s="85"/>
      <c r="D41" s="85"/>
      <c r="E41" s="85"/>
      <c r="F41" s="86"/>
      <c r="G41" s="64" t="s">
        <v>438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"/>
      <c r="W41" s="643" t="s">
        <v>280</v>
      </c>
      <c r="X41" s="644"/>
      <c r="Y41" s="645"/>
      <c r="Z41" s="246" t="s">
        <v>281</v>
      </c>
      <c r="AA41" s="80">
        <v>146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</row>
    <row r="42" spans="1:62" ht="13.35" customHeight="1">
      <c r="A42" s="84" t="s">
        <v>29</v>
      </c>
      <c r="B42" s="85"/>
      <c r="C42" s="85"/>
      <c r="D42" s="85"/>
      <c r="E42" s="85"/>
      <c r="F42" s="86"/>
      <c r="G42" s="64" t="s">
        <v>439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"/>
      <c r="W42" s="643" t="s">
        <v>496</v>
      </c>
      <c r="X42" s="644"/>
      <c r="Y42" s="645"/>
      <c r="Z42" s="246" t="s">
        <v>552</v>
      </c>
      <c r="AA42" s="80">
        <v>169</v>
      </c>
      <c r="AB42" s="54"/>
      <c r="AC42" s="54"/>
      <c r="AD42" s="54"/>
      <c r="AE42" s="54"/>
      <c r="AF42" s="23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</row>
    <row r="43" spans="1:62" ht="13.35" customHeight="1">
      <c r="A43" s="87" t="s">
        <v>7</v>
      </c>
      <c r="B43" s="88"/>
      <c r="C43" s="88"/>
      <c r="D43" s="88"/>
      <c r="E43" s="88"/>
      <c r="F43" s="89"/>
      <c r="G43" s="658" t="s">
        <v>297</v>
      </c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60"/>
      <c r="V43" s="6"/>
      <c r="W43" s="643" t="s">
        <v>497</v>
      </c>
      <c r="X43" s="644"/>
      <c r="Y43" s="645"/>
      <c r="Z43" s="246" t="s">
        <v>553</v>
      </c>
      <c r="AA43" s="80">
        <v>147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</row>
    <row r="44" spans="1:62" ht="13.35" customHeight="1">
      <c r="A44" s="81" t="s">
        <v>242</v>
      </c>
      <c r="B44" s="82"/>
      <c r="C44" s="82"/>
      <c r="D44" s="82"/>
      <c r="E44" s="82"/>
      <c r="F44" s="83"/>
      <c r="G44" s="93" t="s">
        <v>59</v>
      </c>
      <c r="H44" s="93"/>
      <c r="I44" s="93"/>
      <c r="J44" s="93"/>
      <c r="K44" s="93"/>
      <c r="L44" s="93"/>
      <c r="M44" s="93"/>
      <c r="N44" s="93"/>
      <c r="O44" s="93"/>
      <c r="P44" s="93"/>
      <c r="Q44" s="67"/>
      <c r="R44" s="67"/>
      <c r="S44" s="67"/>
      <c r="T44" s="67"/>
      <c r="U44" s="68"/>
      <c r="V44" s="6"/>
      <c r="W44" s="643" t="s">
        <v>498</v>
      </c>
      <c r="X44" s="644"/>
      <c r="Y44" s="645"/>
      <c r="Z44" s="246" t="s">
        <v>554</v>
      </c>
      <c r="AA44" s="80">
        <v>148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1:62" ht="13.35" customHeight="1">
      <c r="A45" s="87" t="s">
        <v>243</v>
      </c>
      <c r="B45" s="88"/>
      <c r="C45" s="88"/>
      <c r="D45" s="88"/>
      <c r="E45" s="88"/>
      <c r="F45" s="89"/>
      <c r="G45" s="94" t="s">
        <v>107</v>
      </c>
      <c r="H45" s="94"/>
      <c r="I45" s="94"/>
      <c r="J45" s="94"/>
      <c r="K45" s="94"/>
      <c r="L45" s="94"/>
      <c r="M45" s="94"/>
      <c r="N45" s="94"/>
      <c r="O45" s="94"/>
      <c r="P45" s="94"/>
      <c r="Q45" s="79"/>
      <c r="R45" s="79"/>
      <c r="S45" s="79"/>
      <c r="T45" s="79"/>
      <c r="U45" s="66"/>
      <c r="V45" s="6"/>
      <c r="W45" s="643" t="s">
        <v>45</v>
      </c>
      <c r="X45" s="644"/>
      <c r="Y45" s="645"/>
      <c r="Z45" s="246" t="s">
        <v>555</v>
      </c>
      <c r="AA45" s="80">
        <v>149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</row>
    <row r="46" spans="1:62" ht="13.35" customHeight="1">
      <c r="A46" s="84" t="s">
        <v>244</v>
      </c>
      <c r="B46" s="85"/>
      <c r="C46" s="85"/>
      <c r="D46" s="85"/>
      <c r="E46" s="85"/>
      <c r="F46" s="86"/>
      <c r="G46" s="95" t="s">
        <v>245</v>
      </c>
      <c r="H46" s="95"/>
      <c r="I46" s="95"/>
      <c r="J46" s="95"/>
      <c r="K46" s="95"/>
      <c r="L46" s="95"/>
      <c r="M46" s="95"/>
      <c r="N46" s="95"/>
      <c r="O46" s="95"/>
      <c r="P46" s="95"/>
      <c r="Q46" s="64"/>
      <c r="R46" s="64"/>
      <c r="S46" s="64"/>
      <c r="T46" s="64"/>
      <c r="U46" s="65"/>
      <c r="V46" s="6"/>
      <c r="W46" s="643" t="s">
        <v>47</v>
      </c>
      <c r="X46" s="644"/>
      <c r="Y46" s="645"/>
      <c r="Z46" s="246" t="s">
        <v>556</v>
      </c>
      <c r="AA46" s="80">
        <v>151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</row>
    <row r="47" spans="1:62" ht="13.35" customHeight="1">
      <c r="A47" s="84" t="s">
        <v>434</v>
      </c>
      <c r="B47" s="85"/>
      <c r="C47" s="85"/>
      <c r="D47" s="85"/>
      <c r="E47" s="85"/>
      <c r="F47" s="86"/>
      <c r="G47" s="95" t="s">
        <v>435</v>
      </c>
      <c r="H47" s="95"/>
      <c r="I47" s="95"/>
      <c r="J47" s="95"/>
      <c r="K47" s="95"/>
      <c r="L47" s="95"/>
      <c r="M47" s="95"/>
      <c r="N47" s="95"/>
      <c r="O47" s="95"/>
      <c r="P47" s="95"/>
      <c r="Q47" s="64"/>
      <c r="R47" s="64"/>
      <c r="S47" s="64"/>
      <c r="T47" s="64"/>
      <c r="U47" s="65"/>
      <c r="V47" s="6"/>
      <c r="W47" s="643" t="s">
        <v>48</v>
      </c>
      <c r="X47" s="644"/>
      <c r="Y47" s="645"/>
      <c r="Z47" s="246" t="s">
        <v>557</v>
      </c>
      <c r="AA47" s="80">
        <v>152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</row>
    <row r="48" spans="1:62" ht="13.35" customHeight="1">
      <c r="A48" s="84" t="s">
        <v>246</v>
      </c>
      <c r="B48" s="85"/>
      <c r="C48" s="85"/>
      <c r="D48" s="85"/>
      <c r="E48" s="85"/>
      <c r="F48" s="86"/>
      <c r="G48" s="95" t="s">
        <v>247</v>
      </c>
      <c r="H48" s="95"/>
      <c r="I48" s="95"/>
      <c r="J48" s="95"/>
      <c r="K48" s="95"/>
      <c r="L48" s="95"/>
      <c r="M48" s="95"/>
      <c r="N48" s="95"/>
      <c r="O48" s="95"/>
      <c r="P48" s="95"/>
      <c r="Q48" s="64"/>
      <c r="R48" s="64"/>
      <c r="S48" s="64"/>
      <c r="T48" s="64"/>
      <c r="U48" s="65"/>
      <c r="V48" s="6"/>
      <c r="W48" s="643" t="s">
        <v>49</v>
      </c>
      <c r="X48" s="644"/>
      <c r="Y48" s="645"/>
      <c r="Z48" s="246" t="s">
        <v>558</v>
      </c>
      <c r="AA48" s="80">
        <v>154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1:62" ht="13.35" customHeight="1">
      <c r="A49" s="84" t="s">
        <v>248</v>
      </c>
      <c r="B49" s="85"/>
      <c r="C49" s="85"/>
      <c r="D49" s="85"/>
      <c r="E49" s="85"/>
      <c r="F49" s="86"/>
      <c r="G49" s="95" t="s">
        <v>249</v>
      </c>
      <c r="H49" s="95"/>
      <c r="I49" s="95"/>
      <c r="J49" s="95"/>
      <c r="K49" s="95"/>
      <c r="L49" s="95"/>
      <c r="M49" s="95"/>
      <c r="N49" s="95"/>
      <c r="O49" s="95"/>
      <c r="P49" s="95"/>
      <c r="Q49" s="64"/>
      <c r="R49" s="64"/>
      <c r="S49" s="64"/>
      <c r="T49" s="64"/>
      <c r="U49" s="65"/>
      <c r="V49" s="6"/>
      <c r="W49" s="643" t="s">
        <v>597</v>
      </c>
      <c r="X49" s="644"/>
      <c r="Y49" s="645"/>
      <c r="Z49" s="246" t="s">
        <v>559</v>
      </c>
      <c r="AA49" s="80">
        <v>153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ht="13.35" customHeight="1">
      <c r="A50" s="84" t="s">
        <v>250</v>
      </c>
      <c r="B50" s="85"/>
      <c r="C50" s="85"/>
      <c r="D50" s="85"/>
      <c r="E50" s="85"/>
      <c r="F50" s="86"/>
      <c r="G50" s="95" t="s">
        <v>251</v>
      </c>
      <c r="H50" s="95"/>
      <c r="I50" s="95"/>
      <c r="J50" s="95"/>
      <c r="K50" s="95"/>
      <c r="L50" s="95"/>
      <c r="M50" s="95"/>
      <c r="N50" s="95"/>
      <c r="O50" s="95"/>
      <c r="P50" s="95"/>
      <c r="Q50" s="64"/>
      <c r="R50" s="64"/>
      <c r="S50" s="64"/>
      <c r="T50" s="64"/>
      <c r="U50" s="65"/>
      <c r="V50" s="6"/>
      <c r="W50" s="643" t="s">
        <v>50</v>
      </c>
      <c r="X50" s="644"/>
      <c r="Y50" s="645"/>
      <c r="Z50" s="246" t="s">
        <v>560</v>
      </c>
      <c r="AA50" s="80" t="s">
        <v>581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1:62" ht="13.35" customHeight="1">
      <c r="A51" s="84" t="s">
        <v>60</v>
      </c>
      <c r="B51" s="85"/>
      <c r="C51" s="85"/>
      <c r="D51" s="85"/>
      <c r="E51" s="85"/>
      <c r="F51" s="86"/>
      <c r="G51" s="95" t="s">
        <v>252</v>
      </c>
      <c r="H51" s="95"/>
      <c r="I51" s="95"/>
      <c r="J51" s="95"/>
      <c r="K51" s="95"/>
      <c r="L51" s="95"/>
      <c r="M51" s="95"/>
      <c r="N51" s="95"/>
      <c r="O51" s="95"/>
      <c r="P51" s="95"/>
      <c r="Q51" s="64"/>
      <c r="R51" s="64"/>
      <c r="S51" s="64"/>
      <c r="T51" s="64"/>
      <c r="U51" s="65" t="s">
        <v>409</v>
      </c>
      <c r="V51" s="6"/>
      <c r="W51" s="643" t="s">
        <v>282</v>
      </c>
      <c r="X51" s="644"/>
      <c r="Y51" s="645"/>
      <c r="Z51" s="246" t="s">
        <v>561</v>
      </c>
      <c r="AA51" s="80" t="s">
        <v>581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1:62" ht="13.35" customHeight="1">
      <c r="A52" s="84" t="s">
        <v>253</v>
      </c>
      <c r="B52" s="85"/>
      <c r="C52" s="85"/>
      <c r="D52" s="85"/>
      <c r="E52" s="85"/>
      <c r="F52" s="86"/>
      <c r="G52" s="95" t="s">
        <v>254</v>
      </c>
      <c r="H52" s="95"/>
      <c r="I52" s="95"/>
      <c r="J52" s="95"/>
      <c r="K52" s="95"/>
      <c r="L52" s="95"/>
      <c r="M52" s="95"/>
      <c r="N52" s="95"/>
      <c r="O52" s="95"/>
      <c r="P52" s="95"/>
      <c r="Q52" s="64"/>
      <c r="R52" s="64"/>
      <c r="S52" s="64"/>
      <c r="T52" s="64"/>
      <c r="U52" s="65"/>
      <c r="V52" s="6"/>
      <c r="W52" s="643" t="s">
        <v>51</v>
      </c>
      <c r="X52" s="644"/>
      <c r="Y52" s="645"/>
      <c r="Z52" s="246" t="s">
        <v>562</v>
      </c>
      <c r="AA52" s="80" t="s">
        <v>166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</row>
    <row r="53" spans="1:62" ht="13.35" customHeight="1">
      <c r="A53" s="84" t="s">
        <v>255</v>
      </c>
      <c r="B53" s="85"/>
      <c r="C53" s="85"/>
      <c r="D53" s="85"/>
      <c r="E53" s="85"/>
      <c r="F53" s="86"/>
      <c r="G53" s="95" t="s">
        <v>256</v>
      </c>
      <c r="H53" s="95"/>
      <c r="I53" s="95"/>
      <c r="J53" s="95"/>
      <c r="K53" s="95"/>
      <c r="L53" s="95"/>
      <c r="M53" s="95"/>
      <c r="N53" s="95"/>
      <c r="O53" s="95"/>
      <c r="P53" s="95"/>
      <c r="Q53" s="64"/>
      <c r="R53" s="64"/>
      <c r="S53" s="64"/>
      <c r="T53" s="64"/>
      <c r="U53" s="65"/>
      <c r="V53" s="6"/>
      <c r="W53" s="643" t="s">
        <v>501</v>
      </c>
      <c r="X53" s="644"/>
      <c r="Y53" s="645"/>
      <c r="Z53" s="246" t="s">
        <v>563</v>
      </c>
      <c r="AA53" s="80">
        <v>156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</row>
    <row r="54" spans="1:62" ht="13.35" customHeight="1">
      <c r="A54" s="84" t="s">
        <v>257</v>
      </c>
      <c r="B54" s="85"/>
      <c r="C54" s="85"/>
      <c r="D54" s="85"/>
      <c r="E54" s="85"/>
      <c r="F54" s="86"/>
      <c r="G54" s="95" t="s">
        <v>258</v>
      </c>
      <c r="H54" s="95"/>
      <c r="I54" s="95"/>
      <c r="J54" s="95"/>
      <c r="K54" s="95"/>
      <c r="L54" s="95"/>
      <c r="M54" s="95"/>
      <c r="N54" s="95"/>
      <c r="O54" s="95"/>
      <c r="P54" s="95"/>
      <c r="Q54" s="64"/>
      <c r="R54" s="64"/>
      <c r="S54" s="64"/>
      <c r="T54" s="64"/>
      <c r="U54" s="65"/>
      <c r="V54" s="6"/>
      <c r="W54" s="643" t="s">
        <v>52</v>
      </c>
      <c r="X54" s="644"/>
      <c r="Y54" s="645"/>
      <c r="Z54" s="246" t="s">
        <v>659</v>
      </c>
      <c r="AA54" s="80">
        <v>157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1:62" ht="13.35" customHeight="1">
      <c r="A55" s="81" t="s">
        <v>4</v>
      </c>
      <c r="B55" s="82"/>
      <c r="C55" s="82"/>
      <c r="D55" s="82"/>
      <c r="E55" s="82"/>
      <c r="F55" s="83"/>
      <c r="G55" s="93" t="s">
        <v>62</v>
      </c>
      <c r="H55" s="93"/>
      <c r="I55" s="93"/>
      <c r="J55" s="93"/>
      <c r="K55" s="93"/>
      <c r="L55" s="93"/>
      <c r="M55" s="93"/>
      <c r="N55" s="93"/>
      <c r="O55" s="93"/>
      <c r="P55" s="93"/>
      <c r="Q55" s="67"/>
      <c r="R55" s="67"/>
      <c r="S55" s="67"/>
      <c r="T55" s="67"/>
      <c r="U55" s="68"/>
      <c r="V55" s="6"/>
      <c r="W55" s="643" t="s">
        <v>283</v>
      </c>
      <c r="X55" s="644"/>
      <c r="Y55" s="645"/>
      <c r="Z55" s="246" t="s">
        <v>564</v>
      </c>
      <c r="AA55" s="80">
        <v>158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1:62" ht="13.35" customHeight="1">
      <c r="A56" s="84" t="s">
        <v>3</v>
      </c>
      <c r="B56" s="85"/>
      <c r="C56" s="85"/>
      <c r="D56" s="85"/>
      <c r="E56" s="85"/>
      <c r="F56" s="86"/>
      <c r="G56" s="95" t="s">
        <v>61</v>
      </c>
      <c r="H56" s="95"/>
      <c r="I56" s="95"/>
      <c r="J56" s="95"/>
      <c r="K56" s="95"/>
      <c r="L56" s="95"/>
      <c r="M56" s="95"/>
      <c r="N56" s="95"/>
      <c r="O56" s="95"/>
      <c r="P56" s="95"/>
      <c r="Q56" s="64"/>
      <c r="R56" s="64"/>
      <c r="S56" s="64"/>
      <c r="T56" s="64"/>
      <c r="U56" s="65"/>
      <c r="V56" s="6"/>
      <c r="W56" s="643" t="s">
        <v>284</v>
      </c>
      <c r="X56" s="644"/>
      <c r="Y56" s="645"/>
      <c r="Z56" s="246" t="s">
        <v>565</v>
      </c>
      <c r="AA56" s="80">
        <v>159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1:62" ht="13.35" customHeight="1">
      <c r="A57" s="87" t="s">
        <v>259</v>
      </c>
      <c r="B57" s="88"/>
      <c r="C57" s="88"/>
      <c r="D57" s="88"/>
      <c r="E57" s="88"/>
      <c r="F57" s="89"/>
      <c r="G57" s="94" t="s">
        <v>260</v>
      </c>
      <c r="H57" s="94"/>
      <c r="I57" s="94"/>
      <c r="J57" s="94"/>
      <c r="K57" s="94"/>
      <c r="L57" s="94"/>
      <c r="M57" s="94"/>
      <c r="N57" s="94"/>
      <c r="O57" s="94"/>
      <c r="P57" s="94"/>
      <c r="Q57" s="79"/>
      <c r="R57" s="79"/>
      <c r="S57" s="79"/>
      <c r="T57" s="79"/>
      <c r="U57" s="66"/>
      <c r="V57" s="6"/>
      <c r="W57" s="643" t="s">
        <v>502</v>
      </c>
      <c r="X57" s="644"/>
      <c r="Y57" s="645"/>
      <c r="Z57" s="246" t="s">
        <v>566</v>
      </c>
      <c r="AA57" s="80">
        <v>160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</row>
    <row r="58" spans="1:62" ht="13.35" customHeight="1">
      <c r="A58" s="244"/>
      <c r="B58" s="245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6"/>
      <c r="W58" s="643" t="s">
        <v>285</v>
      </c>
      <c r="X58" s="644"/>
      <c r="Y58" s="645"/>
      <c r="Z58" s="246" t="s">
        <v>567</v>
      </c>
      <c r="AA58" s="80">
        <v>161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1:62" ht="13.35" customHeight="1">
      <c r="A59" s="225" t="s">
        <v>30</v>
      </c>
      <c r="B59" s="232"/>
      <c r="C59" s="227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9"/>
      <c r="V59" s="6"/>
      <c r="W59" s="643" t="s">
        <v>503</v>
      </c>
      <c r="X59" s="644"/>
      <c r="Y59" s="645"/>
      <c r="Z59" s="246" t="s">
        <v>568</v>
      </c>
      <c r="AA59" s="80">
        <v>162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</row>
    <row r="60" spans="1:62" ht="13.35" customHeight="1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9"/>
      <c r="V60" s="6"/>
      <c r="W60" s="643" t="s">
        <v>286</v>
      </c>
      <c r="X60" s="644"/>
      <c r="Y60" s="645"/>
      <c r="Z60" s="246" t="s">
        <v>569</v>
      </c>
      <c r="AA60" s="80">
        <v>164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1:62" ht="13.35" customHeigh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9"/>
      <c r="V61" s="6"/>
      <c r="W61" s="643" t="s">
        <v>504</v>
      </c>
      <c r="X61" s="644"/>
      <c r="Y61" s="645"/>
      <c r="Z61" s="246" t="s">
        <v>570</v>
      </c>
      <c r="AA61" s="80">
        <v>163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1:62" ht="13.35" customHeight="1">
      <c r="A62" s="227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9"/>
      <c r="V62" s="242"/>
      <c r="W62" s="643" t="s">
        <v>505</v>
      </c>
      <c r="X62" s="644"/>
      <c r="Y62" s="645"/>
      <c r="Z62" s="246" t="s">
        <v>571</v>
      </c>
      <c r="AA62" s="80" t="s">
        <v>166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</row>
    <row r="63" spans="1:62" ht="13.35" customHeight="1">
      <c r="A63" s="227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9"/>
      <c r="V63" s="230"/>
      <c r="W63" s="643" t="s">
        <v>0</v>
      </c>
      <c r="X63" s="644"/>
      <c r="Y63" s="645"/>
      <c r="Z63" s="246" t="s">
        <v>572</v>
      </c>
      <c r="AA63" s="80">
        <v>165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</row>
    <row r="64" spans="1:62" ht="13.35" customHeight="1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9"/>
      <c r="V64" s="230"/>
      <c r="W64" s="643" t="s">
        <v>1</v>
      </c>
      <c r="X64" s="644"/>
      <c r="Y64" s="645"/>
      <c r="Z64" s="246" t="s">
        <v>573</v>
      </c>
      <c r="AA64" s="80">
        <v>166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</row>
    <row r="65" spans="1:62" ht="13.35" customHeight="1">
      <c r="A65" s="22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9"/>
      <c r="V65" s="230"/>
      <c r="W65" s="643" t="s">
        <v>2</v>
      </c>
      <c r="X65" s="644"/>
      <c r="Y65" s="645"/>
      <c r="Z65" s="246" t="s">
        <v>574</v>
      </c>
      <c r="AA65" s="80">
        <v>167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</row>
    <row r="66" spans="1:62" ht="13.35" customHeight="1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685" t="s">
        <v>106</v>
      </c>
      <c r="S66" s="686"/>
      <c r="T66" s="689" t="str">
        <f>'GameSheet(20min.)'!K3 &amp; 'GameSheet(15min.)'!K3</f>
        <v/>
      </c>
      <c r="U66" s="690"/>
      <c r="V66" s="230"/>
      <c r="W66" s="643" t="s">
        <v>506</v>
      </c>
      <c r="X66" s="644"/>
      <c r="Y66" s="645"/>
      <c r="Z66" s="246" t="s">
        <v>575</v>
      </c>
      <c r="AA66" s="80">
        <v>168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ht="13.35" customHeigh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687"/>
      <c r="S67" s="688"/>
      <c r="T67" s="691"/>
      <c r="U67" s="692"/>
      <c r="V67" s="230"/>
      <c r="W67" s="643" t="s">
        <v>507</v>
      </c>
      <c r="X67" s="644"/>
      <c r="Y67" s="645"/>
      <c r="Z67" s="246" t="s">
        <v>576</v>
      </c>
      <c r="AA67" s="80" t="s">
        <v>166</v>
      </c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</row>
    <row r="68" spans="1:62" ht="14.1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</row>
    <row r="69" spans="1:62" ht="14.1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</row>
    <row r="70" spans="1:62" ht="14.1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</row>
    <row r="71" spans="1:62" ht="14.1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</row>
    <row r="72" spans="1:62" ht="14.1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</row>
    <row r="73" spans="1:62" ht="14.1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</row>
    <row r="74" spans="1:62" ht="14.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</row>
    <row r="75" spans="1:62" ht="14.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</row>
    <row r="76" spans="1:62" ht="14.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</row>
    <row r="77" spans="1:62" ht="14.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</row>
    <row r="78" spans="1:62" ht="14.1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</row>
    <row r="79" spans="1:62" ht="14.1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</row>
    <row r="80" spans="1:62" ht="14.1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</row>
    <row r="81" spans="1:62" ht="9.1999999999999993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</row>
    <row r="82" spans="1:62" ht="9.1999999999999993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</row>
    <row r="83" spans="1:62" ht="9.1999999999999993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62" ht="9.1999999999999993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</row>
    <row r="85" spans="1:62" ht="9.1999999999999993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</row>
    <row r="86" spans="1:62" ht="9.1999999999999993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</row>
    <row r="87" spans="1:62" ht="9.1999999999999993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</row>
    <row r="88" spans="1:62" ht="9.1999999999999993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</row>
    <row r="89" spans="1:62" ht="9.1999999999999993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</row>
    <row r="90" spans="1:62" ht="9.1999999999999993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</row>
    <row r="91" spans="1:62" ht="9.1999999999999993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</row>
    <row r="92" spans="1:62" ht="9.1999999999999993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</row>
    <row r="93" spans="1:62" ht="9.1999999999999993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</row>
    <row r="94" spans="1:62" ht="9.1999999999999993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</row>
    <row r="95" spans="1:62" ht="9.1999999999999993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</row>
    <row r="96" spans="1:62" ht="9.1999999999999993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</row>
    <row r="97" spans="1:62" ht="9.1999999999999993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</row>
    <row r="98" spans="1:62" ht="9.1999999999999993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</row>
    <row r="99" spans="1:62" ht="9.1999999999999993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</row>
    <row r="100" spans="1:62" ht="1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</row>
    <row r="101" spans="1:62" ht="1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</row>
    <row r="102" spans="1:62" ht="1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</row>
    <row r="103" spans="1:62" ht="1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</row>
    <row r="104" spans="1:62" ht="1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</row>
    <row r="105" spans="1:62" ht="1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</row>
    <row r="106" spans="1:62" ht="1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</row>
    <row r="107" spans="1:62" ht="1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</row>
    <row r="108" spans="1:62" ht="1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</row>
    <row r="109" spans="1:62" ht="1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</row>
    <row r="110" spans="1:62" ht="1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</row>
    <row r="111" spans="1:62" ht="1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</row>
    <row r="112" spans="1:62" ht="1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</row>
    <row r="113" spans="1:62" ht="1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</row>
    <row r="114" spans="1:62" ht="1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ht="1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</row>
    <row r="116" spans="1:62" ht="1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</row>
    <row r="117" spans="1:62" ht="1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</row>
    <row r="118" spans="1:62" ht="1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</row>
    <row r="119" spans="1:62" ht="1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</row>
    <row r="120" spans="1:62" ht="1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</row>
    <row r="121" spans="1:62" ht="1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</row>
    <row r="122" spans="1:62" ht="1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</row>
    <row r="123" spans="1:62" ht="1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</row>
    <row r="124" spans="1:62" ht="1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</row>
    <row r="125" spans="1:62" ht="1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</row>
    <row r="126" spans="1:62" ht="1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</row>
    <row r="127" spans="1:62" ht="1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</row>
    <row r="128" spans="1:62" ht="1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</row>
    <row r="129" spans="1:62" ht="1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</row>
    <row r="130" spans="1:62" ht="1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</row>
    <row r="131" spans="1:62" ht="1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</row>
    <row r="132" spans="1:62" ht="1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</row>
    <row r="133" spans="1:62" ht="1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</row>
    <row r="134" spans="1:62" ht="1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</row>
    <row r="135" spans="1:62" ht="1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</row>
    <row r="136" spans="1:62" ht="1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</row>
    <row r="137" spans="1:62" ht="1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</row>
    <row r="138" spans="1:62" ht="1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</row>
    <row r="139" spans="1:62" ht="1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</row>
    <row r="140" spans="1:6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</row>
    <row r="141" spans="1:6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</row>
    <row r="142" spans="1:6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</row>
    <row r="143" spans="1:6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</row>
    <row r="144" spans="1:6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</row>
    <row r="145" spans="1:6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</row>
    <row r="146" spans="1:6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</row>
    <row r="147" spans="1:6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</row>
    <row r="148" spans="1:6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</row>
    <row r="149" spans="1:6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</row>
    <row r="150" spans="1:6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</row>
    <row r="151" spans="1:6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</row>
    <row r="152" spans="1:6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</row>
    <row r="153" spans="1:6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</row>
    <row r="154" spans="1:6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</row>
    <row r="155" spans="1:6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</row>
    <row r="156" spans="1:6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</row>
    <row r="157" spans="1:6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</row>
    <row r="158" spans="1:6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</row>
    <row r="159" spans="1:6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</row>
    <row r="160" spans="1:6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</row>
    <row r="161" spans="1:6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</row>
    <row r="162" spans="1:6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</row>
    <row r="163" spans="1:6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</row>
    <row r="164" spans="1:6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</row>
    <row r="165" spans="1:6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</row>
    <row r="166" spans="1:6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</row>
    <row r="167" spans="1:6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</row>
    <row r="168" spans="1:6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</row>
    <row r="169" spans="1:6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</row>
    <row r="170" spans="1:6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</row>
    <row r="171" spans="1:6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</row>
    <row r="172" spans="1:6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</row>
    <row r="173" spans="1:6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</row>
    <row r="174" spans="1:6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</row>
    <row r="175" spans="1:6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</row>
    <row r="176" spans="1:6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</row>
    <row r="177" spans="1:6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</row>
    <row r="178" spans="1:6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</row>
    <row r="179" spans="1:6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</row>
    <row r="180" spans="1:6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</row>
    <row r="181" spans="1:6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</row>
    <row r="182" spans="1:6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</row>
    <row r="183" spans="1:6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</row>
    <row r="184" spans="1:6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</row>
    <row r="185" spans="1:6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</row>
    <row r="186" spans="1:6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</row>
    <row r="187" spans="1:6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</row>
    <row r="188" spans="1:6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</row>
    <row r="189" spans="1:6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</row>
    <row r="190" spans="1:6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</row>
    <row r="191" spans="1:6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</row>
    <row r="192" spans="1:6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</row>
    <row r="193" spans="1:6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</row>
    <row r="194" spans="1:6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</row>
    <row r="195" spans="1:6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</row>
    <row r="196" spans="1:6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</row>
    <row r="197" spans="1:6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</row>
    <row r="198" spans="1:6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</row>
    <row r="199" spans="1:6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</row>
    <row r="200" spans="1:6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</row>
    <row r="201" spans="1:6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</row>
    <row r="202" spans="1:6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</row>
    <row r="203" spans="1:6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</row>
    <row r="204" spans="1:6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</row>
    <row r="205" spans="1:6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</row>
    <row r="206" spans="1:6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</row>
    <row r="207" spans="1:6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</row>
    <row r="208" spans="1:6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</row>
    <row r="209" spans="1:6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</row>
    <row r="210" spans="1:6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</row>
    <row r="211" spans="1:6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</row>
    <row r="212" spans="1:6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</row>
    <row r="213" spans="1:6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</row>
    <row r="214" spans="1:6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</row>
    <row r="215" spans="1:6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</row>
    <row r="216" spans="1:6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</row>
    <row r="217" spans="1:6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</row>
    <row r="218" spans="1:6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</row>
    <row r="219" spans="1:6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</row>
    <row r="220" spans="1:6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U220" s="54"/>
      <c r="V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</row>
    <row r="221" spans="1:6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U221" s="54"/>
      <c r="V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</row>
    <row r="222" spans="1:6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V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</row>
    <row r="223" spans="1:6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V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</row>
    <row r="224" spans="1:6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V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</row>
    <row r="225" spans="1:6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V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</row>
    <row r="226" spans="1:6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V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</row>
    <row r="227" spans="1:6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V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</row>
    <row r="228" spans="1:6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V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</row>
    <row r="229" spans="1:62">
      <c r="V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</row>
    <row r="230" spans="1:62">
      <c r="V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</row>
    <row r="231" spans="1:62">
      <c r="V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</row>
    <row r="232" spans="1:62">
      <c r="V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</row>
    <row r="233" spans="1:62">
      <c r="V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</row>
    <row r="234" spans="1:62">
      <c r="V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</row>
    <row r="235" spans="1:62">
      <c r="V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</row>
    <row r="236" spans="1:62">
      <c r="V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</row>
    <row r="237" spans="1:62">
      <c r="V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</row>
    <row r="238" spans="1:62">
      <c r="V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</row>
    <row r="239" spans="1:62">
      <c r="V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</row>
    <row r="240" spans="1:62">
      <c r="V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</row>
    <row r="241" spans="22:62">
      <c r="V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</row>
    <row r="242" spans="22:62">
      <c r="V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</row>
    <row r="243" spans="22:62">
      <c r="V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</row>
    <row r="244" spans="22:62">
      <c r="V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</row>
    <row r="245" spans="22:62">
      <c r="V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</row>
    <row r="246" spans="22:62">
      <c r="V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</row>
    <row r="247" spans="22:62"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</row>
    <row r="248" spans="22:62"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</row>
    <row r="249" spans="22:62"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</row>
    <row r="250" spans="22:62"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</row>
    <row r="251" spans="22:62"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</row>
    <row r="252" spans="22:62"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</row>
    <row r="253" spans="22:62"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</row>
    <row r="254" spans="22:62"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</row>
    <row r="255" spans="22:62"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</row>
    <row r="256" spans="22:62"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</row>
    <row r="257" spans="28:62"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</row>
    <row r="258" spans="28:62"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</row>
    <row r="259" spans="28:62"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</row>
    <row r="260" spans="28:62"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</row>
    <row r="261" spans="28:62"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</row>
    <row r="262" spans="28:62"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</row>
    <row r="263" spans="28:62"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</row>
    <row r="264" spans="28:62"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</row>
    <row r="265" spans="28:62"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</row>
    <row r="266" spans="28:62"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</row>
    <row r="267" spans="28:62"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</row>
    <row r="268" spans="28:62"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</row>
    <row r="269" spans="28:62"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</row>
    <row r="270" spans="28:62"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</row>
    <row r="271" spans="28:62"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</row>
    <row r="272" spans="28:62"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</row>
    <row r="273" spans="28:62"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</row>
    <row r="274" spans="28:62"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</row>
    <row r="275" spans="28:62"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</row>
    <row r="276" spans="28:62"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</row>
    <row r="277" spans="28:62"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</row>
    <row r="278" spans="28:62"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</row>
    <row r="279" spans="28:62"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</row>
    <row r="280" spans="28:62"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</row>
  </sheetData>
  <mergeCells count="75">
    <mergeCell ref="R66:S67"/>
    <mergeCell ref="T66:U67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13:Y13"/>
    <mergeCell ref="W14:Y14"/>
    <mergeCell ref="W25:Y25"/>
    <mergeCell ref="W42:Y42"/>
    <mergeCell ref="W30:Y30"/>
    <mergeCell ref="W36:Y36"/>
    <mergeCell ref="W37:Y37"/>
    <mergeCell ref="W38:Y38"/>
    <mergeCell ref="W39:Y39"/>
    <mergeCell ref="G12:U12"/>
    <mergeCell ref="A1:F1"/>
    <mergeCell ref="A11:F11"/>
    <mergeCell ref="G11:U11"/>
    <mergeCell ref="W1:Y1"/>
    <mergeCell ref="W2:Y2"/>
    <mergeCell ref="W3:Y3"/>
    <mergeCell ref="W4:Y4"/>
    <mergeCell ref="W5:Y5"/>
    <mergeCell ref="W6:Y6"/>
    <mergeCell ref="W7:Y7"/>
    <mergeCell ref="W8:Y8"/>
    <mergeCell ref="W9:Y9"/>
    <mergeCell ref="W10:Y10"/>
    <mergeCell ref="W11:Y11"/>
    <mergeCell ref="W12:Y12"/>
    <mergeCell ref="G22:U22"/>
    <mergeCell ref="G30:U30"/>
    <mergeCell ref="G31:U31"/>
    <mergeCell ref="G32:U32"/>
    <mergeCell ref="G19:U19"/>
    <mergeCell ref="G20:U20"/>
    <mergeCell ref="G25:U25"/>
    <mergeCell ref="G29:U29"/>
    <mergeCell ref="G33:U33"/>
    <mergeCell ref="G34:U34"/>
    <mergeCell ref="G43:U43"/>
    <mergeCell ref="W43:Y43"/>
    <mergeCell ref="W44:Y44"/>
    <mergeCell ref="G39:U39"/>
    <mergeCell ref="W41:Y41"/>
    <mergeCell ref="G36:U36"/>
    <mergeCell ref="G40:U40"/>
    <mergeCell ref="W40:Y40"/>
    <mergeCell ref="G1:U1"/>
    <mergeCell ref="W65:Y65"/>
    <mergeCell ref="W66:Y66"/>
    <mergeCell ref="W67:Y67"/>
    <mergeCell ref="W15:Y24"/>
    <mergeCell ref="W26:Y26"/>
    <mergeCell ref="W27:Y27"/>
    <mergeCell ref="W28:Y28"/>
    <mergeCell ref="W29:Y29"/>
    <mergeCell ref="W31:Y35"/>
    <mergeCell ref="W63:Y63"/>
    <mergeCell ref="W64:Y64"/>
    <mergeCell ref="W45:Y45"/>
    <mergeCell ref="W46:Y46"/>
    <mergeCell ref="W47:Y47"/>
    <mergeCell ref="W48:Y48"/>
  </mergeCells>
  <phoneticPr fontId="11"/>
  <printOptions horizontalCentered="1" verticalCentered="1"/>
  <pageMargins left="0.39370078740157483" right="0.39370078740157483" top="0.27559055118110237" bottom="0.27559055118110237" header="0.35433070866141736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Q5379"/>
  <sheetViews>
    <sheetView showGridLines="0" zoomScale="84" zoomScaleNormal="84" workbookViewId="0">
      <selection activeCell="R8" sqref="R8:U8"/>
    </sheetView>
  </sheetViews>
  <sheetFormatPr defaultRowHeight="10.5"/>
  <cols>
    <col min="1" max="1" width="2.25" style="1" customWidth="1"/>
    <col min="2" max="2" width="4" style="1" customWidth="1"/>
    <col min="3" max="3" width="9" style="1"/>
    <col min="4" max="4" width="4" style="1" customWidth="1"/>
    <col min="5" max="21" width="2.25" style="1" customWidth="1"/>
    <col min="22" max="22" width="2.25" style="4" customWidth="1"/>
    <col min="23" max="86" width="2.25" style="1" customWidth="1"/>
    <col min="87" max="121" width="1.875" style="1" customWidth="1"/>
    <col min="122" max="16384" width="9" style="1"/>
  </cols>
  <sheetData>
    <row r="1" spans="1:121" ht="19.5" customHeight="1">
      <c r="A1" s="556" t="s">
        <v>9</v>
      </c>
      <c r="B1" s="556"/>
      <c r="C1" s="556"/>
      <c r="D1" s="556"/>
      <c r="E1" s="556"/>
      <c r="F1" s="556"/>
      <c r="G1" s="556"/>
      <c r="H1" s="556"/>
      <c r="I1" s="556"/>
      <c r="J1" s="556"/>
      <c r="K1" s="137"/>
      <c r="L1" s="137"/>
      <c r="M1" s="557" t="s">
        <v>226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138"/>
      <c r="AE1" s="138"/>
      <c r="AF1" s="138"/>
      <c r="AG1" s="137"/>
      <c r="AI1" s="139"/>
      <c r="AK1" s="140"/>
      <c r="AL1" s="139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ht="13.5" customHeight="1">
      <c r="A2" s="558" t="s">
        <v>600</v>
      </c>
      <c r="B2" s="559"/>
      <c r="C2" s="559"/>
      <c r="D2" s="559"/>
      <c r="E2" s="559"/>
      <c r="F2" s="559"/>
      <c r="G2" s="559"/>
      <c r="H2" s="559"/>
      <c r="I2" s="559"/>
      <c r="J2" s="559"/>
      <c r="K2" s="560" t="s">
        <v>601</v>
      </c>
      <c r="L2" s="560"/>
      <c r="M2" s="561" t="s">
        <v>602</v>
      </c>
      <c r="N2" s="561"/>
      <c r="O2" s="561"/>
      <c r="P2" s="561"/>
      <c r="Q2" s="561"/>
      <c r="R2" s="561"/>
      <c r="S2" s="561"/>
      <c r="T2" s="561"/>
      <c r="U2" s="561"/>
      <c r="V2" s="561"/>
      <c r="W2" s="561" t="s">
        <v>603</v>
      </c>
      <c r="X2" s="561"/>
      <c r="Y2" s="561"/>
      <c r="Z2" s="561"/>
      <c r="AA2" s="561"/>
      <c r="AB2" s="561"/>
      <c r="AC2" s="561"/>
      <c r="AD2" s="561"/>
      <c r="AE2" s="561"/>
      <c r="AF2" s="561"/>
      <c r="AG2" s="561" t="s">
        <v>604</v>
      </c>
      <c r="AH2" s="560"/>
      <c r="AI2" s="560"/>
      <c r="AJ2" s="559" t="s">
        <v>146</v>
      </c>
      <c r="AK2" s="575"/>
      <c r="AL2" s="576"/>
      <c r="AM2" s="143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ht="15" customHeight="1">
      <c r="A3" s="562"/>
      <c r="B3" s="563"/>
      <c r="C3" s="563"/>
      <c r="D3" s="563"/>
      <c r="E3" s="563"/>
      <c r="F3" s="563"/>
      <c r="G3" s="563"/>
      <c r="H3" s="563"/>
      <c r="I3" s="563"/>
      <c r="J3" s="564"/>
      <c r="K3" s="565"/>
      <c r="L3" s="565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77" t="s">
        <v>187</v>
      </c>
      <c r="AH3" s="565"/>
      <c r="AI3" s="565"/>
      <c r="AJ3" s="578" t="s">
        <v>187</v>
      </c>
      <c r="AK3" s="579"/>
      <c r="AL3" s="580"/>
      <c r="AM3" s="144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ht="5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45"/>
      <c r="W4" s="137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4.1" customHeight="1">
      <c r="A5" s="407" t="s">
        <v>112</v>
      </c>
      <c r="B5" s="567"/>
      <c r="C5" s="763" t="str">
        <f>IF(Home!D1="","",Home!D1)</f>
        <v>Team A</v>
      </c>
      <c r="D5" s="763"/>
      <c r="E5" s="763"/>
      <c r="F5" s="463" t="s">
        <v>12</v>
      </c>
      <c r="G5" s="464"/>
      <c r="H5" s="464"/>
      <c r="I5" s="464"/>
      <c r="J5" s="464"/>
      <c r="K5" s="464"/>
      <c r="L5" s="464"/>
      <c r="M5" s="463" t="s">
        <v>225</v>
      </c>
      <c r="N5" s="464"/>
      <c r="O5" s="464"/>
      <c r="P5" s="464"/>
      <c r="Q5" s="464"/>
      <c r="R5" s="464"/>
      <c r="S5" s="464"/>
      <c r="T5" s="464"/>
      <c r="U5" s="475"/>
      <c r="V5" s="145"/>
      <c r="W5" s="551" t="s">
        <v>23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146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4.1" customHeight="1" thickBot="1">
      <c r="A6" s="568"/>
      <c r="B6" s="569"/>
      <c r="C6" s="764"/>
      <c r="D6" s="764"/>
      <c r="E6" s="764"/>
      <c r="F6" s="572"/>
      <c r="G6" s="573"/>
      <c r="H6" s="573"/>
      <c r="I6" s="573"/>
      <c r="J6" s="573"/>
      <c r="K6" s="573"/>
      <c r="L6" s="573"/>
      <c r="M6" s="572"/>
      <c r="N6" s="573"/>
      <c r="O6" s="573"/>
      <c r="P6" s="573"/>
      <c r="Q6" s="573"/>
      <c r="R6" s="573"/>
      <c r="S6" s="573"/>
      <c r="T6" s="573"/>
      <c r="U6" s="574"/>
      <c r="V6" s="147"/>
      <c r="W6" s="415" t="s">
        <v>149</v>
      </c>
      <c r="X6" s="417"/>
      <c r="Y6" s="417"/>
      <c r="Z6" s="421"/>
      <c r="AA6" s="533" t="s">
        <v>133</v>
      </c>
      <c r="AB6" s="584"/>
      <c r="AC6" s="587" t="s">
        <v>120</v>
      </c>
      <c r="AD6" s="587"/>
      <c r="AE6" s="587" t="s">
        <v>121</v>
      </c>
      <c r="AF6" s="587"/>
      <c r="AG6" s="587" t="s">
        <v>122</v>
      </c>
      <c r="AH6" s="587"/>
      <c r="AI6" s="586" t="s">
        <v>267</v>
      </c>
      <c r="AJ6" s="584"/>
      <c r="AK6" s="533" t="s">
        <v>134</v>
      </c>
      <c r="AL6" s="534"/>
      <c r="AM6" s="148"/>
      <c r="AN6" s="149"/>
      <c r="AO6" s="308" t="s">
        <v>188</v>
      </c>
      <c r="AP6" s="308"/>
      <c r="AQ6" s="308"/>
      <c r="AR6" s="308"/>
      <c r="AS6" s="308"/>
      <c r="AT6" s="149"/>
      <c r="AU6" s="149"/>
      <c r="AV6" s="308" t="s">
        <v>189</v>
      </c>
      <c r="AW6" s="308"/>
      <c r="AX6" s="308"/>
      <c r="AY6" s="308"/>
      <c r="AZ6" s="14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s="2" customFormat="1" ht="14.1" customHeight="1" thickTop="1" thickBot="1">
      <c r="A7" s="150" t="s">
        <v>13</v>
      </c>
      <c r="B7" s="401" t="s">
        <v>101</v>
      </c>
      <c r="C7" s="566"/>
      <c r="D7" s="566"/>
      <c r="E7" s="151" t="s">
        <v>63</v>
      </c>
      <c r="F7" s="150" t="s">
        <v>15</v>
      </c>
      <c r="G7" s="403" t="s">
        <v>16</v>
      </c>
      <c r="H7" s="403"/>
      <c r="I7" s="403"/>
      <c r="J7" s="151" t="s">
        <v>17</v>
      </c>
      <c r="K7" s="151" t="s">
        <v>18</v>
      </c>
      <c r="L7" s="152" t="s">
        <v>179</v>
      </c>
      <c r="M7" s="404" t="s">
        <v>16</v>
      </c>
      <c r="N7" s="403"/>
      <c r="O7" s="403"/>
      <c r="P7" s="151" t="s">
        <v>53</v>
      </c>
      <c r="Q7" s="151" t="s">
        <v>20</v>
      </c>
      <c r="R7" s="405" t="s">
        <v>21</v>
      </c>
      <c r="S7" s="405"/>
      <c r="T7" s="405"/>
      <c r="U7" s="406"/>
      <c r="V7" s="153"/>
      <c r="W7" s="553"/>
      <c r="X7" s="554"/>
      <c r="Y7" s="554"/>
      <c r="Z7" s="555"/>
      <c r="AA7" s="535"/>
      <c r="AB7" s="585"/>
      <c r="AC7" s="588"/>
      <c r="AD7" s="588"/>
      <c r="AE7" s="588"/>
      <c r="AF7" s="588"/>
      <c r="AG7" s="588"/>
      <c r="AH7" s="588"/>
      <c r="AI7" s="585"/>
      <c r="AJ7" s="585"/>
      <c r="AK7" s="535"/>
      <c r="AL7" s="536"/>
      <c r="AM7" s="148"/>
      <c r="AN7" s="154"/>
      <c r="AO7" s="155" t="s">
        <v>192</v>
      </c>
      <c r="AP7" s="156" t="s">
        <v>193</v>
      </c>
      <c r="AQ7" s="309" t="s">
        <v>194</v>
      </c>
      <c r="AR7" s="310"/>
      <c r="AS7" s="311"/>
      <c r="AT7" s="154"/>
      <c r="AU7" s="154"/>
      <c r="AV7" s="156" t="s">
        <v>193</v>
      </c>
      <c r="AW7" s="309" t="s">
        <v>194</v>
      </c>
      <c r="AX7" s="310"/>
      <c r="AY7" s="311"/>
      <c r="AZ7" s="157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s="3" customFormat="1" ht="14.1" customHeight="1" thickTop="1">
      <c r="A8" s="249" t="str">
        <f>IF(Home!C4="","",Home!C4)</f>
        <v>30</v>
      </c>
      <c r="B8" s="695" t="str">
        <f>IF(Home!E4="","",Home!E4)</f>
        <v>○○　○○</v>
      </c>
      <c r="C8" s="696" t="str">
        <f>IF(Home!F4="","",Home!F4)</f>
        <v>G</v>
      </c>
      <c r="D8" s="250"/>
      <c r="E8" s="251" t="str">
        <f>IF(Home!F4="","",Home!F4)</f>
        <v>G</v>
      </c>
      <c r="F8" s="126"/>
      <c r="G8" s="394" t="str">
        <f t="shared" ref="G8:G35" si="0">IF((AP8=1),"20:00"-AQ8,IF((AP8=2),"40:00"-AQ8,IF((AP8=3),"60:00"-AQ8,IF((AP8="OT"),"65:00"-AQ8,IF((AQ8=""),":",IF((AQ8="PSS"),"PSS"))))))</f>
        <v>:</v>
      </c>
      <c r="H8" s="395"/>
      <c r="I8" s="396"/>
      <c r="J8" s="201"/>
      <c r="K8" s="203"/>
      <c r="L8" s="204"/>
      <c r="M8" s="544" t="str">
        <f t="shared" ref="M8:M35" si="1">IF((AV8=1),"20:00"-AW8,IF((AV8=2),"40:00"-AW8,IF((AV8=3),"60:00"-AW8,IF((AV8="OT"),"65:00"-AW8,IF((AW8=""),":",IF((AW8="PSS"),"PSS"))))))</f>
        <v>:</v>
      </c>
      <c r="N8" s="545"/>
      <c r="O8" s="546"/>
      <c r="P8" s="205"/>
      <c r="Q8" s="61"/>
      <c r="R8" s="537"/>
      <c r="S8" s="537"/>
      <c r="T8" s="537"/>
      <c r="U8" s="538"/>
      <c r="V8" s="158"/>
      <c r="W8" s="539" t="s">
        <v>135</v>
      </c>
      <c r="X8" s="497"/>
      <c r="Y8" s="498"/>
      <c r="Z8" s="499" t="s">
        <v>124</v>
      </c>
      <c r="AA8" s="750">
        <f>COUNTIF(AP8:AP35,"1")</f>
        <v>0</v>
      </c>
      <c r="AB8" s="751"/>
      <c r="AC8" s="754">
        <f>COUNTIF(AP8:AP35,"2")</f>
        <v>0</v>
      </c>
      <c r="AD8" s="754"/>
      <c r="AE8" s="754">
        <f>COUNTIF(AP8:AP35,"3")</f>
        <v>0</v>
      </c>
      <c r="AF8" s="754"/>
      <c r="AG8" s="756">
        <f>IF(SUM($AA$8:$AF$9)=SUM($AA$10:$AF$11),COUNTIF(AP8:AP35,"OT"),"-")</f>
        <v>0</v>
      </c>
      <c r="AH8" s="757"/>
      <c r="AI8" s="751">
        <f>IF(SUM($AA$8:$AH$9)=SUM($AA$10:$AH$11),COUNTIF($G$8:$I$35,"PSS"),"-")</f>
        <v>0</v>
      </c>
      <c r="AJ8" s="751"/>
      <c r="AK8" s="750">
        <f>SUM(AA8:AJ9)</f>
        <v>0</v>
      </c>
      <c r="AL8" s="760"/>
      <c r="AM8" s="159"/>
      <c r="AN8" s="160"/>
      <c r="AO8" s="132">
        <v>1</v>
      </c>
      <c r="AP8" s="130"/>
      <c r="AQ8" s="610"/>
      <c r="AR8" s="611"/>
      <c r="AS8" s="612"/>
      <c r="AT8" s="160"/>
      <c r="AU8" s="160"/>
      <c r="AV8" s="131"/>
      <c r="AW8" s="604"/>
      <c r="AX8" s="605"/>
      <c r="AY8" s="606"/>
      <c r="AZ8" s="161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</row>
    <row r="9" spans="1:121" s="3" customFormat="1" ht="14.1" customHeight="1">
      <c r="A9" s="249" t="str">
        <f>IF(Home!C5="","",Home!C5)</f>
        <v>55</v>
      </c>
      <c r="B9" s="748" t="str">
        <f>IF(Home!E5="","",Home!E5)</f>
        <v>○○　○○</v>
      </c>
      <c r="C9" s="749" t="str">
        <f>IF(Home!F5="","",Home!F5)</f>
        <v>G</v>
      </c>
      <c r="D9" s="252"/>
      <c r="E9" s="253" t="str">
        <f>IF(Home!F5="","",Home!F5)</f>
        <v>G</v>
      </c>
      <c r="F9" s="126"/>
      <c r="G9" s="330" t="str">
        <f t="shared" si="0"/>
        <v>:</v>
      </c>
      <c r="H9" s="331"/>
      <c r="I9" s="332"/>
      <c r="J9" s="201"/>
      <c r="K9" s="203"/>
      <c r="L9" s="204"/>
      <c r="M9" s="347" t="str">
        <f t="shared" si="1"/>
        <v>:</v>
      </c>
      <c r="N9" s="348"/>
      <c r="O9" s="349"/>
      <c r="P9" s="205"/>
      <c r="Q9" s="61"/>
      <c r="R9" s="513"/>
      <c r="S9" s="514"/>
      <c r="T9" s="514"/>
      <c r="U9" s="515"/>
      <c r="V9" s="158"/>
      <c r="W9" s="540"/>
      <c r="X9" s="467"/>
      <c r="Y9" s="468"/>
      <c r="Z9" s="476"/>
      <c r="AA9" s="752"/>
      <c r="AB9" s="753"/>
      <c r="AC9" s="755"/>
      <c r="AD9" s="755"/>
      <c r="AE9" s="755"/>
      <c r="AF9" s="755"/>
      <c r="AG9" s="758"/>
      <c r="AH9" s="759"/>
      <c r="AI9" s="753"/>
      <c r="AJ9" s="753"/>
      <c r="AK9" s="761"/>
      <c r="AL9" s="762"/>
      <c r="AM9" s="159"/>
      <c r="AN9" s="160"/>
      <c r="AO9" s="162">
        <v>2</v>
      </c>
      <c r="AP9" s="133"/>
      <c r="AQ9" s="581"/>
      <c r="AR9" s="582"/>
      <c r="AS9" s="583"/>
      <c r="AT9" s="160"/>
      <c r="AU9" s="160"/>
      <c r="AV9" s="135"/>
      <c r="AW9" s="607"/>
      <c r="AX9" s="608"/>
      <c r="AY9" s="609"/>
      <c r="AZ9" s="161"/>
      <c r="BA9" s="238" t="s">
        <v>217</v>
      </c>
      <c r="BB9" s="627" t="s">
        <v>218</v>
      </c>
      <c r="BC9" s="627"/>
      <c r="BD9" s="627"/>
      <c r="BE9" s="627"/>
      <c r="BF9" s="239"/>
      <c r="BG9" s="239"/>
      <c r="BH9" s="239"/>
      <c r="BI9" s="239"/>
      <c r="BJ9" s="239"/>
      <c r="BK9" s="239"/>
      <c r="BL9" s="239"/>
      <c r="BM9" s="239"/>
      <c r="BN9" s="239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1:121" s="3" customFormat="1" ht="14.1" customHeight="1">
      <c r="A10" s="254" t="str">
        <f>IF(Home!C6="","",Home!C6)</f>
        <v>-</v>
      </c>
      <c r="B10" s="697" t="str">
        <f>IF(Home!E6="","",Home!E6)</f>
        <v>　　　　-</v>
      </c>
      <c r="C10" s="698" t="str">
        <f>IF(Home!F6="","",Home!F6)</f>
        <v>-</v>
      </c>
      <c r="D10" s="255"/>
      <c r="E10" s="256" t="str">
        <f>IF(Home!F6="","",Home!F6)</f>
        <v>-</v>
      </c>
      <c r="F10" s="108"/>
      <c r="G10" s="522" t="str">
        <f t="shared" si="0"/>
        <v>:</v>
      </c>
      <c r="H10" s="348"/>
      <c r="I10" s="349"/>
      <c r="J10" s="197"/>
      <c r="K10" s="202"/>
      <c r="L10" s="198"/>
      <c r="M10" s="347" t="str">
        <f t="shared" si="1"/>
        <v>:</v>
      </c>
      <c r="N10" s="348"/>
      <c r="O10" s="349"/>
      <c r="P10" s="206"/>
      <c r="Q10" s="62"/>
      <c r="R10" s="425"/>
      <c r="S10" s="425"/>
      <c r="T10" s="425"/>
      <c r="U10" s="426"/>
      <c r="V10" s="158"/>
      <c r="W10" s="540"/>
      <c r="X10" s="467"/>
      <c r="Y10" s="468"/>
      <c r="Z10" s="500" t="s">
        <v>125</v>
      </c>
      <c r="AA10" s="734">
        <f>COUNTIF(AP39:AP66,"1")</f>
        <v>0</v>
      </c>
      <c r="AB10" s="735"/>
      <c r="AC10" s="738">
        <f>COUNTIF(AP39:AP66,"2")</f>
        <v>0</v>
      </c>
      <c r="AD10" s="739"/>
      <c r="AE10" s="738">
        <f>COUNTIF(AP39:AP66,"3")</f>
        <v>0</v>
      </c>
      <c r="AF10" s="739"/>
      <c r="AG10" s="742">
        <f>IF(SUM($AA$8:$AF$9)=SUM($AA$10:$AF$11),COUNTIF(AP39:AP66,"OT"),"-")</f>
        <v>0</v>
      </c>
      <c r="AH10" s="735"/>
      <c r="AI10" s="742">
        <f>IF(SUM($AA$8:$AH$9)=SUM($AA$10:$AH$11),COUNTIF($G$39:$I$66,"PSS"),"-")</f>
        <v>0</v>
      </c>
      <c r="AJ10" s="744"/>
      <c r="AK10" s="734">
        <f>SUM(AA10:AJ11)</f>
        <v>0</v>
      </c>
      <c r="AL10" s="746"/>
      <c r="AM10" s="159"/>
      <c r="AN10" s="160"/>
      <c r="AO10" s="162">
        <v>3</v>
      </c>
      <c r="AP10" s="133"/>
      <c r="AQ10" s="602"/>
      <c r="AR10" s="582"/>
      <c r="AS10" s="583"/>
      <c r="AT10" s="160"/>
      <c r="AU10" s="160"/>
      <c r="AV10" s="135"/>
      <c r="AW10" s="607"/>
      <c r="AX10" s="608"/>
      <c r="AY10" s="609"/>
      <c r="AZ10" s="161"/>
      <c r="BA10" s="239"/>
      <c r="BB10" s="626" t="s">
        <v>433</v>
      </c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spans="1:121" s="3" customFormat="1" ht="14.1" customHeight="1" thickBot="1">
      <c r="A11" s="257" t="str">
        <f>IF(Home!C7="","",Home!C7)</f>
        <v>1</v>
      </c>
      <c r="B11" s="695" t="str">
        <f>IF(Home!E7="","",Home!E7)</f>
        <v>○○　○○</v>
      </c>
      <c r="C11" s="696" t="str">
        <f>IF(Home!F7="","",Home!F7)</f>
        <v>D</v>
      </c>
      <c r="D11" s="250"/>
      <c r="E11" s="258" t="str">
        <f>IF(Home!F7="","",Home!F7)</f>
        <v>D</v>
      </c>
      <c r="F11" s="108"/>
      <c r="G11" s="522" t="str">
        <f t="shared" si="0"/>
        <v>:</v>
      </c>
      <c r="H11" s="348"/>
      <c r="I11" s="349"/>
      <c r="J11" s="197"/>
      <c r="K11" s="202"/>
      <c r="L11" s="198"/>
      <c r="M11" s="347" t="str">
        <f t="shared" si="1"/>
        <v>:</v>
      </c>
      <c r="N11" s="348"/>
      <c r="O11" s="349"/>
      <c r="P11" s="206"/>
      <c r="Q11" s="62"/>
      <c r="R11" s="425"/>
      <c r="S11" s="425"/>
      <c r="T11" s="425"/>
      <c r="U11" s="426"/>
      <c r="V11" s="158"/>
      <c r="W11" s="541"/>
      <c r="X11" s="542"/>
      <c r="Y11" s="543"/>
      <c r="Z11" s="547"/>
      <c r="AA11" s="736"/>
      <c r="AB11" s="737"/>
      <c r="AC11" s="740"/>
      <c r="AD11" s="741"/>
      <c r="AE11" s="740"/>
      <c r="AF11" s="741"/>
      <c r="AG11" s="743"/>
      <c r="AH11" s="737"/>
      <c r="AI11" s="743"/>
      <c r="AJ11" s="745"/>
      <c r="AK11" s="736"/>
      <c r="AL11" s="747"/>
      <c r="AM11" s="159"/>
      <c r="AN11" s="160"/>
      <c r="AO11" s="162">
        <v>4</v>
      </c>
      <c r="AP11" s="133"/>
      <c r="AQ11" s="581"/>
      <c r="AR11" s="582"/>
      <c r="AS11" s="583"/>
      <c r="AT11" s="160"/>
      <c r="AU11" s="160"/>
      <c r="AV11" s="135"/>
      <c r="AW11" s="607"/>
      <c r="AX11" s="608"/>
      <c r="AY11" s="609"/>
      <c r="AZ11" s="161"/>
      <c r="BA11" s="239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</row>
    <row r="12" spans="1:121" s="3" customFormat="1" ht="14.1" customHeight="1" thickTop="1">
      <c r="A12" s="259" t="str">
        <f>IF(Home!C8="","",Home!C8)</f>
        <v>2</v>
      </c>
      <c r="B12" s="693" t="str">
        <f>IF(Home!E8="","",Home!E8)</f>
        <v>○○　○○</v>
      </c>
      <c r="C12" s="694" t="str">
        <f>IF(Home!F8="","",Home!F8)</f>
        <v>D</v>
      </c>
      <c r="D12" s="260"/>
      <c r="E12" s="261" t="str">
        <f>IF(Home!F8="","",Home!F8)</f>
        <v>D</v>
      </c>
      <c r="F12" s="108"/>
      <c r="G12" s="522" t="str">
        <f t="shared" si="0"/>
        <v>:</v>
      </c>
      <c r="H12" s="348"/>
      <c r="I12" s="349"/>
      <c r="J12" s="197"/>
      <c r="K12" s="202"/>
      <c r="L12" s="198"/>
      <c r="M12" s="347" t="str">
        <f t="shared" si="1"/>
        <v>:</v>
      </c>
      <c r="N12" s="348"/>
      <c r="O12" s="349"/>
      <c r="P12" s="206"/>
      <c r="Q12" s="62"/>
      <c r="R12" s="425"/>
      <c r="S12" s="425"/>
      <c r="T12" s="425"/>
      <c r="U12" s="426"/>
      <c r="V12" s="158"/>
      <c r="W12" s="496" t="s">
        <v>136</v>
      </c>
      <c r="X12" s="497"/>
      <c r="Y12" s="498"/>
      <c r="Z12" s="499" t="s">
        <v>124</v>
      </c>
      <c r="AA12" s="733"/>
      <c r="AB12" s="731"/>
      <c r="AC12" s="730"/>
      <c r="AD12" s="731"/>
      <c r="AE12" s="730"/>
      <c r="AF12" s="731"/>
      <c r="AG12" s="730" t="str">
        <f>IF(SUM($AA$8:$AF$9)=SUM($AA$10:$AF$11),"0 ","-")</f>
        <v xml:space="preserve">0 </v>
      </c>
      <c r="AH12" s="731"/>
      <c r="AI12" s="730">
        <f>IF($AG$12="","",IF(SUM($AA$8:$AH$9)=SUM($AA$10:$AH$11),COUNTIF($G$8:$I$35,"PSS"),"-"))</f>
        <v>0</v>
      </c>
      <c r="AJ12" s="732"/>
      <c r="AK12" s="733">
        <f>SUM(AA12:AJ13)</f>
        <v>0</v>
      </c>
      <c r="AL12" s="732"/>
      <c r="AM12" s="163"/>
      <c r="AN12" s="160"/>
      <c r="AO12" s="162">
        <v>5</v>
      </c>
      <c r="AP12" s="133"/>
      <c r="AQ12" s="581"/>
      <c r="AR12" s="582"/>
      <c r="AS12" s="583"/>
      <c r="AT12" s="160"/>
      <c r="AU12" s="160"/>
      <c r="AV12" s="135"/>
      <c r="AW12" s="607"/>
      <c r="AX12" s="608"/>
      <c r="AY12" s="609"/>
      <c r="AZ12" s="161"/>
      <c r="BA12" s="52"/>
      <c r="BB12" s="237"/>
      <c r="BC12" s="237"/>
      <c r="BD12" s="237"/>
      <c r="BE12" s="237"/>
      <c r="BF12" s="237"/>
      <c r="BG12" s="237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s="3" customFormat="1" ht="14.1" customHeight="1">
      <c r="A13" s="259" t="str">
        <f>IF(Home!C9="","",Home!C9)</f>
        <v>3</v>
      </c>
      <c r="B13" s="693" t="str">
        <f>IF(Home!E9="","",Home!E9)</f>
        <v>○○　○○</v>
      </c>
      <c r="C13" s="694" t="str">
        <f>IF(Home!F9="","",Home!F9)</f>
        <v>D</v>
      </c>
      <c r="D13" s="260"/>
      <c r="E13" s="261" t="str">
        <f>IF(Home!F9="","",Home!F9)</f>
        <v>D</v>
      </c>
      <c r="F13" s="108"/>
      <c r="G13" s="330" t="str">
        <f t="shared" si="0"/>
        <v>:</v>
      </c>
      <c r="H13" s="331"/>
      <c r="I13" s="332"/>
      <c r="J13" s="197"/>
      <c r="K13" s="202"/>
      <c r="L13" s="198"/>
      <c r="M13" s="347" t="str">
        <f t="shared" si="1"/>
        <v>:</v>
      </c>
      <c r="N13" s="348"/>
      <c r="O13" s="349"/>
      <c r="P13" s="206"/>
      <c r="Q13" s="62"/>
      <c r="R13" s="425"/>
      <c r="S13" s="425"/>
      <c r="T13" s="425"/>
      <c r="U13" s="426"/>
      <c r="V13" s="158"/>
      <c r="W13" s="466"/>
      <c r="X13" s="467"/>
      <c r="Y13" s="468"/>
      <c r="Z13" s="476"/>
      <c r="AA13" s="724"/>
      <c r="AB13" s="725"/>
      <c r="AC13" s="727"/>
      <c r="AD13" s="725"/>
      <c r="AE13" s="727"/>
      <c r="AF13" s="725"/>
      <c r="AG13" s="727"/>
      <c r="AH13" s="725"/>
      <c r="AI13" s="727"/>
      <c r="AJ13" s="729"/>
      <c r="AK13" s="724"/>
      <c r="AL13" s="729"/>
      <c r="AM13" s="163"/>
      <c r="AN13" s="160"/>
      <c r="AO13" s="162">
        <v>6</v>
      </c>
      <c r="AP13" s="133"/>
      <c r="AQ13" s="581"/>
      <c r="AR13" s="582"/>
      <c r="AS13" s="583"/>
      <c r="AT13" s="160"/>
      <c r="AU13" s="160"/>
      <c r="AV13" s="135"/>
      <c r="AW13" s="607"/>
      <c r="AX13" s="608"/>
      <c r="AY13" s="609"/>
      <c r="AZ13" s="161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s="3" customFormat="1" ht="14.1" customHeight="1">
      <c r="A14" s="259" t="str">
        <f>IF(Home!C10="","",Home!C10)</f>
        <v>4</v>
      </c>
      <c r="B14" s="693" t="str">
        <f>IF(Home!E10="","",Home!E10)</f>
        <v>○○　○○</v>
      </c>
      <c r="C14" s="694" t="str">
        <f>IF(Home!F10="","",Home!F10)</f>
        <v>D</v>
      </c>
      <c r="D14" s="260"/>
      <c r="E14" s="261" t="str">
        <f>IF(Home!F10="","",Home!F10)</f>
        <v>D</v>
      </c>
      <c r="F14" s="108"/>
      <c r="G14" s="330" t="str">
        <f t="shared" si="0"/>
        <v>:</v>
      </c>
      <c r="H14" s="331"/>
      <c r="I14" s="332"/>
      <c r="J14" s="197"/>
      <c r="K14" s="202"/>
      <c r="L14" s="198"/>
      <c r="M14" s="347" t="str">
        <f t="shared" si="1"/>
        <v>:</v>
      </c>
      <c r="N14" s="348"/>
      <c r="O14" s="349"/>
      <c r="P14" s="206"/>
      <c r="Q14" s="62"/>
      <c r="R14" s="425"/>
      <c r="S14" s="425"/>
      <c r="T14" s="425"/>
      <c r="U14" s="426"/>
      <c r="V14" s="158"/>
      <c r="W14" s="466"/>
      <c r="X14" s="467"/>
      <c r="Y14" s="468"/>
      <c r="Z14" s="500" t="s">
        <v>125</v>
      </c>
      <c r="AA14" s="714"/>
      <c r="AB14" s="718"/>
      <c r="AC14" s="720"/>
      <c r="AD14" s="718"/>
      <c r="AE14" s="720"/>
      <c r="AF14" s="718"/>
      <c r="AG14" s="720" t="str">
        <f>IF(SUM($AA$8:$AF$9)=SUM($AA$10:$AF$11),"0 ","-")</f>
        <v xml:space="preserve">0 </v>
      </c>
      <c r="AH14" s="718"/>
      <c r="AI14" s="720">
        <f>IF($AG$12="","",IF(SUM($AA$8:$AH$9)=SUM($AA$10:$AH$11),COUNTIF($G$39:$I$66,"PSS"),"-"))</f>
        <v>0</v>
      </c>
      <c r="AJ14" s="715"/>
      <c r="AK14" s="714">
        <f>SUM(AA14:AJ15)</f>
        <v>0</v>
      </c>
      <c r="AL14" s="715"/>
      <c r="AM14" s="163"/>
      <c r="AN14" s="160"/>
      <c r="AO14" s="162">
        <v>7</v>
      </c>
      <c r="AP14" s="133"/>
      <c r="AQ14" s="581"/>
      <c r="AR14" s="582"/>
      <c r="AS14" s="583"/>
      <c r="AT14" s="160"/>
      <c r="AU14" s="160"/>
      <c r="AV14" s="135"/>
      <c r="AW14" s="607"/>
      <c r="AX14" s="608"/>
      <c r="AY14" s="609"/>
      <c r="AZ14" s="161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</row>
    <row r="15" spans="1:121" s="3" customFormat="1" ht="14.1" customHeight="1">
      <c r="A15" s="262" t="str">
        <f>IF(Home!C11="","",Home!C11)</f>
        <v>5</v>
      </c>
      <c r="B15" s="697" t="str">
        <f>IF(Home!E11="","",Home!E11)</f>
        <v>○○　○○</v>
      </c>
      <c r="C15" s="698" t="str">
        <f>IF(Home!F11="","",Home!F11)</f>
        <v>D</v>
      </c>
      <c r="D15" s="255"/>
      <c r="E15" s="263" t="str">
        <f>IF(Home!F11="","",Home!F11)</f>
        <v>D</v>
      </c>
      <c r="F15" s="108"/>
      <c r="G15" s="330" t="str">
        <f t="shared" si="0"/>
        <v>:</v>
      </c>
      <c r="H15" s="331"/>
      <c r="I15" s="332"/>
      <c r="J15" s="197"/>
      <c r="K15" s="202"/>
      <c r="L15" s="198"/>
      <c r="M15" s="347" t="str">
        <f t="shared" si="1"/>
        <v>:</v>
      </c>
      <c r="N15" s="348"/>
      <c r="O15" s="349"/>
      <c r="P15" s="206"/>
      <c r="Q15" s="62"/>
      <c r="R15" s="425"/>
      <c r="S15" s="425"/>
      <c r="T15" s="425"/>
      <c r="U15" s="426"/>
      <c r="V15" s="158"/>
      <c r="W15" s="469"/>
      <c r="X15" s="470"/>
      <c r="Y15" s="471"/>
      <c r="Z15" s="501"/>
      <c r="AA15" s="716"/>
      <c r="AB15" s="719"/>
      <c r="AC15" s="721"/>
      <c r="AD15" s="719"/>
      <c r="AE15" s="721"/>
      <c r="AF15" s="719"/>
      <c r="AG15" s="721"/>
      <c r="AH15" s="719"/>
      <c r="AI15" s="721"/>
      <c r="AJ15" s="717"/>
      <c r="AK15" s="716"/>
      <c r="AL15" s="717"/>
      <c r="AM15" s="163"/>
      <c r="AN15" s="160"/>
      <c r="AO15" s="162">
        <v>8</v>
      </c>
      <c r="AP15" s="133"/>
      <c r="AQ15" s="581"/>
      <c r="AR15" s="582"/>
      <c r="AS15" s="583"/>
      <c r="AT15" s="160"/>
      <c r="AU15" s="160"/>
      <c r="AV15" s="135"/>
      <c r="AW15" s="607"/>
      <c r="AX15" s="608"/>
      <c r="AY15" s="609"/>
      <c r="AZ15" s="16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</row>
    <row r="16" spans="1:121" s="3" customFormat="1" ht="14.1" customHeight="1">
      <c r="A16" s="249" t="str">
        <f>IF(Home!C12="","",Home!C12)</f>
        <v>6</v>
      </c>
      <c r="B16" s="695" t="str">
        <f>IF(Home!E12="","",Home!E12)</f>
        <v>○○　○○</v>
      </c>
      <c r="C16" s="696" t="str">
        <f>IF(Home!F12="","",Home!F12)</f>
        <v>D</v>
      </c>
      <c r="D16" s="250"/>
      <c r="E16" s="264" t="str">
        <f>IF(Home!F12="","",Home!F12)</f>
        <v>D</v>
      </c>
      <c r="F16" s="108"/>
      <c r="G16" s="330" t="str">
        <f t="shared" si="0"/>
        <v>:</v>
      </c>
      <c r="H16" s="331"/>
      <c r="I16" s="332"/>
      <c r="J16" s="197"/>
      <c r="K16" s="202"/>
      <c r="L16" s="198"/>
      <c r="M16" s="347" t="str">
        <f t="shared" si="1"/>
        <v>:</v>
      </c>
      <c r="N16" s="348"/>
      <c r="O16" s="349"/>
      <c r="P16" s="206"/>
      <c r="Q16" s="62"/>
      <c r="R16" s="425"/>
      <c r="S16" s="425"/>
      <c r="T16" s="425"/>
      <c r="U16" s="426"/>
      <c r="V16" s="158"/>
      <c r="W16" s="463" t="s">
        <v>195</v>
      </c>
      <c r="X16" s="464"/>
      <c r="Y16" s="465"/>
      <c r="Z16" s="475" t="s">
        <v>124</v>
      </c>
      <c r="AA16" s="722">
        <f>SUMIF($AV$8:$AV$35,"1",$Q$8:$Q$35)</f>
        <v>0</v>
      </c>
      <c r="AB16" s="723"/>
      <c r="AC16" s="726">
        <f>SUMIF($AV$8:$AV$35,"2",$Q$8:$Q$35)</f>
        <v>0</v>
      </c>
      <c r="AD16" s="723"/>
      <c r="AE16" s="726">
        <f>SUMIF($AV$8:$AV$35,"3",$Q$8:$Q$35)</f>
        <v>0</v>
      </c>
      <c r="AF16" s="723"/>
      <c r="AG16" s="726">
        <f>IF(SUM($AA$8:$AF$9)=SUM($AA$10:$AF$11),SUMIF($AV$8:$AV$35,"OT",$Q$8:$Q$35),"-")</f>
        <v>0</v>
      </c>
      <c r="AH16" s="723"/>
      <c r="AI16" s="726">
        <f>IF(SUM($AA$8:$AH$9)=SUM($AA$10:$AH$11),SUMIF($AW$8:$AW$35,"PSS",$Q$8:$Q$35),"-")</f>
        <v>0</v>
      </c>
      <c r="AJ16" s="728"/>
      <c r="AK16" s="722">
        <f>SUM(Q8:Q35)</f>
        <v>0</v>
      </c>
      <c r="AL16" s="728"/>
      <c r="AM16" s="163"/>
      <c r="AN16" s="160"/>
      <c r="AO16" s="162">
        <v>9</v>
      </c>
      <c r="AP16" s="133"/>
      <c r="AQ16" s="581"/>
      <c r="AR16" s="582"/>
      <c r="AS16" s="583"/>
      <c r="AT16" s="160"/>
      <c r="AU16" s="160"/>
      <c r="AV16" s="135"/>
      <c r="AW16" s="607"/>
      <c r="AX16" s="608"/>
      <c r="AY16" s="609"/>
      <c r="AZ16" s="161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s="3" customFormat="1" ht="14.1" customHeight="1">
      <c r="A17" s="259" t="str">
        <f>IF(Home!C13="","",Home!C13)</f>
        <v>7</v>
      </c>
      <c r="B17" s="693" t="str">
        <f>IF(Home!E13="","",Home!E13)</f>
        <v>○○　○○</v>
      </c>
      <c r="C17" s="694" t="str">
        <f>IF(Home!F13="","",Home!F13)</f>
        <v>D</v>
      </c>
      <c r="D17" s="260"/>
      <c r="E17" s="261" t="str">
        <f>IF(Home!F13="","",Home!F13)</f>
        <v>D</v>
      </c>
      <c r="F17" s="108"/>
      <c r="G17" s="330" t="str">
        <f t="shared" si="0"/>
        <v>:</v>
      </c>
      <c r="H17" s="331"/>
      <c r="I17" s="332"/>
      <c r="J17" s="197"/>
      <c r="K17" s="202"/>
      <c r="L17" s="198"/>
      <c r="M17" s="347" t="str">
        <f t="shared" si="1"/>
        <v>:</v>
      </c>
      <c r="N17" s="348"/>
      <c r="O17" s="349"/>
      <c r="P17" s="206"/>
      <c r="Q17" s="62"/>
      <c r="R17" s="425"/>
      <c r="S17" s="425"/>
      <c r="T17" s="425"/>
      <c r="U17" s="426"/>
      <c r="V17" s="158"/>
      <c r="W17" s="466"/>
      <c r="X17" s="467"/>
      <c r="Y17" s="468"/>
      <c r="Z17" s="476"/>
      <c r="AA17" s="724"/>
      <c r="AB17" s="725"/>
      <c r="AC17" s="727"/>
      <c r="AD17" s="725"/>
      <c r="AE17" s="727"/>
      <c r="AF17" s="725"/>
      <c r="AG17" s="727"/>
      <c r="AH17" s="725"/>
      <c r="AI17" s="727"/>
      <c r="AJ17" s="729"/>
      <c r="AK17" s="724"/>
      <c r="AL17" s="729"/>
      <c r="AM17" s="163"/>
      <c r="AN17" s="160"/>
      <c r="AO17" s="162">
        <v>10</v>
      </c>
      <c r="AP17" s="133"/>
      <c r="AQ17" s="581"/>
      <c r="AR17" s="582"/>
      <c r="AS17" s="583"/>
      <c r="AT17" s="160"/>
      <c r="AU17" s="160"/>
      <c r="AV17" s="135"/>
      <c r="AW17" s="607"/>
      <c r="AX17" s="608"/>
      <c r="AY17" s="609"/>
      <c r="AZ17" s="16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1:121" s="3" customFormat="1" ht="14.1" customHeight="1">
      <c r="A18" s="259" t="str">
        <f>IF(Home!C14="","",Home!C14)</f>
        <v>8</v>
      </c>
      <c r="B18" s="693" t="str">
        <f>IF(Home!E14="","",Home!E14)</f>
        <v>○○　○○</v>
      </c>
      <c r="C18" s="694" t="str">
        <f>IF(Home!F14="","",Home!F14)</f>
        <v>D</v>
      </c>
      <c r="D18" s="260"/>
      <c r="E18" s="261" t="str">
        <f>IF(Home!F14="","",Home!F14)</f>
        <v>D</v>
      </c>
      <c r="F18" s="124"/>
      <c r="G18" s="330" t="str">
        <f t="shared" si="0"/>
        <v>:</v>
      </c>
      <c r="H18" s="331"/>
      <c r="I18" s="332"/>
      <c r="J18" s="197"/>
      <c r="K18" s="202"/>
      <c r="L18" s="198"/>
      <c r="M18" s="347" t="str">
        <f t="shared" si="1"/>
        <v>:</v>
      </c>
      <c r="N18" s="348"/>
      <c r="O18" s="349"/>
      <c r="P18" s="206"/>
      <c r="Q18" s="62"/>
      <c r="R18" s="425"/>
      <c r="S18" s="425"/>
      <c r="T18" s="425"/>
      <c r="U18" s="426"/>
      <c r="V18" s="158"/>
      <c r="W18" s="466"/>
      <c r="X18" s="467"/>
      <c r="Y18" s="468"/>
      <c r="Z18" s="500" t="s">
        <v>125</v>
      </c>
      <c r="AA18" s="714">
        <f>SUMIF($AV$39:$AV$66,"1",$Q$39:$Q$66)</f>
        <v>0</v>
      </c>
      <c r="AB18" s="718"/>
      <c r="AC18" s="720">
        <f>SUMIF($AV$39:$AV$66,"2",$Q$39:$Q$66)</f>
        <v>0</v>
      </c>
      <c r="AD18" s="718"/>
      <c r="AE18" s="720">
        <f>SUMIF($AV$39:$AV$66,"3",$Q$39:$Q$66)</f>
        <v>0</v>
      </c>
      <c r="AF18" s="718"/>
      <c r="AG18" s="720">
        <f>IF(SUM($AA$8:$AF$9)=SUM($AA$10:$AF$11),SUMIF($AV$39:$AV$66,"OT",$Q$39:$Q$66),"-")</f>
        <v>0</v>
      </c>
      <c r="AH18" s="718"/>
      <c r="AI18" s="720">
        <f>IF(SUM($AA$8:$AH$9)=SUM($AA$10:$AH$11),SUMIF($AW$39:$AW$66,"PSS",$Q$39:$Q$66),"-")</f>
        <v>0</v>
      </c>
      <c r="AJ18" s="715"/>
      <c r="AK18" s="714">
        <f>SUM(Q39:Q66)</f>
        <v>0</v>
      </c>
      <c r="AL18" s="715"/>
      <c r="AM18" s="163"/>
      <c r="AN18" s="160"/>
      <c r="AO18" s="162">
        <v>11</v>
      </c>
      <c r="AP18" s="133"/>
      <c r="AQ18" s="581"/>
      <c r="AR18" s="582"/>
      <c r="AS18" s="583"/>
      <c r="AT18" s="160"/>
      <c r="AU18" s="160"/>
      <c r="AV18" s="135"/>
      <c r="AW18" s="607"/>
      <c r="AX18" s="608"/>
      <c r="AY18" s="609"/>
      <c r="AZ18" s="16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1:121" s="3" customFormat="1" ht="14.1" customHeight="1">
      <c r="A19" s="259" t="str">
        <f>IF(Home!C15="","",Home!C15)</f>
        <v>9</v>
      </c>
      <c r="B19" s="693" t="str">
        <f>IF(Home!E15="","",Home!E15)</f>
        <v>○○　○○</v>
      </c>
      <c r="C19" s="694" t="str">
        <f>IF(Home!F15="","",Home!F15)</f>
        <v>F</v>
      </c>
      <c r="D19" s="260"/>
      <c r="E19" s="261" t="str">
        <f>IF(Home!F15="","",Home!F15)</f>
        <v>F</v>
      </c>
      <c r="F19" s="108"/>
      <c r="G19" s="330" t="str">
        <f t="shared" si="0"/>
        <v>:</v>
      </c>
      <c r="H19" s="331"/>
      <c r="I19" s="332"/>
      <c r="J19" s="197"/>
      <c r="K19" s="202"/>
      <c r="L19" s="198"/>
      <c r="M19" s="347" t="str">
        <f t="shared" si="1"/>
        <v>:</v>
      </c>
      <c r="N19" s="348"/>
      <c r="O19" s="349"/>
      <c r="P19" s="206"/>
      <c r="Q19" s="62"/>
      <c r="R19" s="425"/>
      <c r="S19" s="425"/>
      <c r="T19" s="425"/>
      <c r="U19" s="426"/>
      <c r="V19" s="158"/>
      <c r="W19" s="469"/>
      <c r="X19" s="470"/>
      <c r="Y19" s="471"/>
      <c r="Z19" s="501"/>
      <c r="AA19" s="716"/>
      <c r="AB19" s="719"/>
      <c r="AC19" s="721"/>
      <c r="AD19" s="719"/>
      <c r="AE19" s="721"/>
      <c r="AF19" s="719"/>
      <c r="AG19" s="721"/>
      <c r="AH19" s="719"/>
      <c r="AI19" s="721"/>
      <c r="AJ19" s="717"/>
      <c r="AK19" s="716"/>
      <c r="AL19" s="717"/>
      <c r="AM19" s="163"/>
      <c r="AN19" s="160"/>
      <c r="AO19" s="162">
        <v>12</v>
      </c>
      <c r="AP19" s="133"/>
      <c r="AQ19" s="581"/>
      <c r="AR19" s="582"/>
      <c r="AS19" s="583"/>
      <c r="AT19" s="160"/>
      <c r="AU19" s="160"/>
      <c r="AV19" s="135"/>
      <c r="AW19" s="607"/>
      <c r="AX19" s="608"/>
      <c r="AY19" s="609"/>
      <c r="AZ19" s="16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</row>
    <row r="20" spans="1:121" s="3" customFormat="1" ht="13.5" customHeight="1">
      <c r="A20" s="254" t="str">
        <f>IF(Home!C16="","",Home!C16)</f>
        <v>10</v>
      </c>
      <c r="B20" s="697" t="str">
        <f>IF(Home!E16="","",Home!E16)</f>
        <v>○○　○○</v>
      </c>
      <c r="C20" s="698"/>
      <c r="D20" s="255"/>
      <c r="E20" s="265" t="str">
        <f>IF(Home!F16="","",Home!F16)</f>
        <v>F</v>
      </c>
      <c r="F20" s="108"/>
      <c r="G20" s="330" t="str">
        <f t="shared" si="0"/>
        <v>:</v>
      </c>
      <c r="H20" s="331"/>
      <c r="I20" s="332"/>
      <c r="J20" s="197"/>
      <c r="K20" s="202"/>
      <c r="L20" s="198"/>
      <c r="M20" s="347" t="str">
        <f t="shared" si="1"/>
        <v>:</v>
      </c>
      <c r="N20" s="348"/>
      <c r="O20" s="349"/>
      <c r="P20" s="206"/>
      <c r="Q20" s="62"/>
      <c r="R20" s="513"/>
      <c r="S20" s="514"/>
      <c r="T20" s="514"/>
      <c r="U20" s="515"/>
      <c r="V20" s="158"/>
      <c r="W20" s="516" t="s">
        <v>130</v>
      </c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146"/>
      <c r="AN20" s="161"/>
      <c r="AO20" s="164" t="s">
        <v>197</v>
      </c>
      <c r="AP20" s="133"/>
      <c r="AQ20" s="581"/>
      <c r="AR20" s="582"/>
      <c r="AS20" s="583"/>
      <c r="AT20" s="161"/>
      <c r="AU20" s="161"/>
      <c r="AV20" s="135"/>
      <c r="AW20" s="607"/>
      <c r="AX20" s="608"/>
      <c r="AY20" s="609"/>
      <c r="AZ20" s="16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</row>
    <row r="21" spans="1:121" s="3" customFormat="1" ht="14.1" customHeight="1">
      <c r="A21" s="257" t="str">
        <f>IF(Home!C17="","",Home!C17)</f>
        <v>11</v>
      </c>
      <c r="B21" s="695" t="str">
        <f>IF(Home!E17="","",Home!E17)</f>
        <v>○○　○○</v>
      </c>
      <c r="C21" s="696" t="str">
        <f>IF(Home!F17="","",Home!F17)</f>
        <v>F</v>
      </c>
      <c r="D21" s="250"/>
      <c r="E21" s="258" t="str">
        <f>IF(Home!F17="","",Home!F17)</f>
        <v>F</v>
      </c>
      <c r="F21" s="108"/>
      <c r="G21" s="330" t="str">
        <f t="shared" si="0"/>
        <v>:</v>
      </c>
      <c r="H21" s="331"/>
      <c r="I21" s="332"/>
      <c r="J21" s="197"/>
      <c r="K21" s="202"/>
      <c r="L21" s="198"/>
      <c r="M21" s="347" t="str">
        <f t="shared" si="1"/>
        <v>:</v>
      </c>
      <c r="N21" s="348"/>
      <c r="O21" s="349"/>
      <c r="P21" s="206"/>
      <c r="Q21" s="62"/>
      <c r="R21" s="425"/>
      <c r="S21" s="425"/>
      <c r="T21" s="425"/>
      <c r="U21" s="426"/>
      <c r="V21" s="158"/>
      <c r="W21" s="427" t="s">
        <v>177</v>
      </c>
      <c r="X21" s="431"/>
      <c r="Y21" s="431"/>
      <c r="Z21" s="432"/>
      <c r="AA21" s="455"/>
      <c r="AB21" s="452"/>
      <c r="AC21" s="449"/>
      <c r="AD21" s="452"/>
      <c r="AE21" s="712" t="s">
        <v>75</v>
      </c>
      <c r="AF21" s="713"/>
      <c r="AG21" s="455"/>
      <c r="AH21" s="452"/>
      <c r="AI21" s="449"/>
      <c r="AJ21" s="452"/>
      <c r="AK21" s="712" t="s">
        <v>75</v>
      </c>
      <c r="AL21" s="713"/>
      <c r="AM21" s="165"/>
      <c r="AN21" s="161"/>
      <c r="AO21" s="164" t="s">
        <v>198</v>
      </c>
      <c r="AP21" s="133"/>
      <c r="AQ21" s="581"/>
      <c r="AR21" s="582"/>
      <c r="AS21" s="583"/>
      <c r="AT21" s="161"/>
      <c r="AU21" s="161"/>
      <c r="AV21" s="135"/>
      <c r="AW21" s="607"/>
      <c r="AX21" s="608"/>
      <c r="AY21" s="609"/>
      <c r="AZ21" s="16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</row>
    <row r="22" spans="1:121" s="3" customFormat="1" ht="14.1" customHeight="1">
      <c r="A22" s="259" t="str">
        <f>IF(Home!C18="","",Home!C18)</f>
        <v>12</v>
      </c>
      <c r="B22" s="693" t="str">
        <f>IF(Home!E18="","",Home!E18)</f>
        <v>○○　○○</v>
      </c>
      <c r="C22" s="694" t="str">
        <f>IF(Home!F18="","",Home!F18)</f>
        <v>F</v>
      </c>
      <c r="D22" s="260"/>
      <c r="E22" s="261" t="str">
        <f>IF(Home!F18="","",Home!F18)</f>
        <v>F</v>
      </c>
      <c r="F22" s="108"/>
      <c r="G22" s="330" t="str">
        <f t="shared" si="0"/>
        <v>:</v>
      </c>
      <c r="H22" s="331"/>
      <c r="I22" s="332"/>
      <c r="J22" s="197"/>
      <c r="K22" s="202"/>
      <c r="L22" s="198"/>
      <c r="M22" s="347" t="str">
        <f t="shared" si="1"/>
        <v>:</v>
      </c>
      <c r="N22" s="348"/>
      <c r="O22" s="349"/>
      <c r="P22" s="206"/>
      <c r="Q22" s="62"/>
      <c r="R22" s="425"/>
      <c r="S22" s="425"/>
      <c r="T22" s="425"/>
      <c r="U22" s="426"/>
      <c r="V22" s="158"/>
      <c r="W22" s="427" t="s">
        <v>24</v>
      </c>
      <c r="X22" s="431"/>
      <c r="Y22" s="431"/>
      <c r="Z22" s="432"/>
      <c r="AA22" s="427" t="s">
        <v>113</v>
      </c>
      <c r="AB22" s="451"/>
      <c r="AC22" s="433" t="s">
        <v>114</v>
      </c>
      <c r="AD22" s="428"/>
      <c r="AE22" s="433" t="s">
        <v>118</v>
      </c>
      <c r="AF22" s="432"/>
      <c r="AG22" s="427" t="s">
        <v>115</v>
      </c>
      <c r="AH22" s="428"/>
      <c r="AI22" s="433" t="s">
        <v>116</v>
      </c>
      <c r="AJ22" s="428"/>
      <c r="AK22" s="433" t="s">
        <v>119</v>
      </c>
      <c r="AL22" s="432"/>
      <c r="AM22" s="166"/>
      <c r="AN22" s="161"/>
      <c r="AO22" s="164" t="s">
        <v>199</v>
      </c>
      <c r="AP22" s="133"/>
      <c r="AQ22" s="581"/>
      <c r="AR22" s="582"/>
      <c r="AS22" s="583"/>
      <c r="AT22" s="161"/>
      <c r="AU22" s="161"/>
      <c r="AV22" s="135"/>
      <c r="AW22" s="607"/>
      <c r="AX22" s="608"/>
      <c r="AY22" s="609"/>
      <c r="AZ22" s="161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s="3" customFormat="1" ht="14.1" customHeight="1">
      <c r="A23" s="259" t="str">
        <f>IF(Home!C19="","",Home!C19)</f>
        <v>13</v>
      </c>
      <c r="B23" s="693" t="str">
        <f>IF(Home!E19="","",Home!E19)</f>
        <v>○○　○○</v>
      </c>
      <c r="C23" s="694" t="str">
        <f>IF(Home!F19="","",Home!F19)</f>
        <v>F</v>
      </c>
      <c r="D23" s="260"/>
      <c r="E23" s="261" t="str">
        <f>IF(Home!F19="","",Home!F19)</f>
        <v>F</v>
      </c>
      <c r="F23" s="108"/>
      <c r="G23" s="330" t="str">
        <f t="shared" si="0"/>
        <v>:</v>
      </c>
      <c r="H23" s="331"/>
      <c r="I23" s="332"/>
      <c r="J23" s="197"/>
      <c r="K23" s="202"/>
      <c r="L23" s="198"/>
      <c r="M23" s="347" t="str">
        <f t="shared" si="1"/>
        <v>:</v>
      </c>
      <c r="N23" s="348"/>
      <c r="O23" s="349"/>
      <c r="P23" s="206"/>
      <c r="Q23" s="62"/>
      <c r="R23" s="425"/>
      <c r="S23" s="425"/>
      <c r="T23" s="425"/>
      <c r="U23" s="426"/>
      <c r="V23" s="158"/>
      <c r="W23" s="506">
        <v>1</v>
      </c>
      <c r="X23" s="507"/>
      <c r="Y23" s="507"/>
      <c r="Z23" s="508"/>
      <c r="AA23" s="512" t="s">
        <v>187</v>
      </c>
      <c r="AB23" s="510"/>
      <c r="AC23" s="509" t="s">
        <v>187</v>
      </c>
      <c r="AD23" s="510"/>
      <c r="AE23" s="509" t="s">
        <v>8</v>
      </c>
      <c r="AF23" s="511"/>
      <c r="AG23" s="512" t="s">
        <v>187</v>
      </c>
      <c r="AH23" s="510"/>
      <c r="AI23" s="509" t="s">
        <v>187</v>
      </c>
      <c r="AJ23" s="510"/>
      <c r="AK23" s="509" t="s">
        <v>8</v>
      </c>
      <c r="AL23" s="511"/>
      <c r="AM23" s="166"/>
      <c r="AN23" s="161"/>
      <c r="AO23" s="164" t="s">
        <v>200</v>
      </c>
      <c r="AP23" s="133"/>
      <c r="AQ23" s="581"/>
      <c r="AR23" s="582"/>
      <c r="AS23" s="583"/>
      <c r="AT23" s="161"/>
      <c r="AU23" s="161"/>
      <c r="AV23" s="135"/>
      <c r="AW23" s="607"/>
      <c r="AX23" s="608"/>
      <c r="AY23" s="609"/>
      <c r="AZ23" s="16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</row>
    <row r="24" spans="1:121" s="3" customFormat="1" ht="14.1" customHeight="1">
      <c r="A24" s="259" t="str">
        <f>IF(Home!C20="","",Home!C20)</f>
        <v>14</v>
      </c>
      <c r="B24" s="693" t="str">
        <f>IF(Home!E20="","",Home!E20)</f>
        <v>○○　○○</v>
      </c>
      <c r="C24" s="694" t="str">
        <f>IF(Home!F20="","",Home!F20)</f>
        <v>F</v>
      </c>
      <c r="D24" s="260"/>
      <c r="E24" s="261" t="str">
        <f>IF(Home!F20="","",Home!F20)</f>
        <v>F</v>
      </c>
      <c r="F24" s="108"/>
      <c r="G24" s="330" t="str">
        <f t="shared" si="0"/>
        <v>:</v>
      </c>
      <c r="H24" s="331"/>
      <c r="I24" s="332"/>
      <c r="J24" s="197"/>
      <c r="K24" s="202"/>
      <c r="L24" s="198"/>
      <c r="M24" s="347" t="str">
        <f t="shared" si="1"/>
        <v>:</v>
      </c>
      <c r="N24" s="348"/>
      <c r="O24" s="349"/>
      <c r="P24" s="206"/>
      <c r="Q24" s="62"/>
      <c r="R24" s="425"/>
      <c r="S24" s="425"/>
      <c r="T24" s="425"/>
      <c r="U24" s="426"/>
      <c r="V24" s="158"/>
      <c r="W24" s="472" t="s">
        <v>120</v>
      </c>
      <c r="X24" s="473"/>
      <c r="Y24" s="473"/>
      <c r="Z24" s="474"/>
      <c r="AA24" s="603" t="s">
        <v>187</v>
      </c>
      <c r="AB24" s="448"/>
      <c r="AC24" s="447" t="s">
        <v>187</v>
      </c>
      <c r="AD24" s="448"/>
      <c r="AE24" s="447" t="s">
        <v>8</v>
      </c>
      <c r="AF24" s="462"/>
      <c r="AG24" s="603" t="s">
        <v>187</v>
      </c>
      <c r="AH24" s="448"/>
      <c r="AI24" s="447" t="s">
        <v>187</v>
      </c>
      <c r="AJ24" s="448"/>
      <c r="AK24" s="447" t="s">
        <v>8</v>
      </c>
      <c r="AL24" s="462"/>
      <c r="AM24" s="166"/>
      <c r="AN24" s="167"/>
      <c r="AO24" s="164" t="s">
        <v>206</v>
      </c>
      <c r="AP24" s="133"/>
      <c r="AQ24" s="581"/>
      <c r="AR24" s="582"/>
      <c r="AS24" s="583"/>
      <c r="AT24" s="168"/>
      <c r="AU24" s="168"/>
      <c r="AV24" s="135"/>
      <c r="AW24" s="607"/>
      <c r="AX24" s="608"/>
      <c r="AY24" s="609"/>
      <c r="AZ24" s="161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</row>
    <row r="25" spans="1:121" s="3" customFormat="1" ht="14.1" customHeight="1">
      <c r="A25" s="262" t="str">
        <f>IF(Home!C21="","",Home!C21)</f>
        <v>15</v>
      </c>
      <c r="B25" s="697" t="str">
        <f>IF(Home!E21="","",Home!E21)</f>
        <v>○○　○○</v>
      </c>
      <c r="C25" s="698" t="str">
        <f>IF(Home!F21="","",Home!F21)</f>
        <v>F</v>
      </c>
      <c r="D25" s="255"/>
      <c r="E25" s="263" t="str">
        <f>IF(Home!F21="","",Home!F21)</f>
        <v>F</v>
      </c>
      <c r="F25" s="108"/>
      <c r="G25" s="330" t="str">
        <f t="shared" si="0"/>
        <v>:</v>
      </c>
      <c r="H25" s="331"/>
      <c r="I25" s="332"/>
      <c r="J25" s="197"/>
      <c r="K25" s="202"/>
      <c r="L25" s="198"/>
      <c r="M25" s="347" t="str">
        <f t="shared" si="1"/>
        <v>:</v>
      </c>
      <c r="N25" s="348"/>
      <c r="O25" s="349"/>
      <c r="P25" s="206"/>
      <c r="Q25" s="62"/>
      <c r="R25" s="425"/>
      <c r="S25" s="425"/>
      <c r="T25" s="425"/>
      <c r="U25" s="426"/>
      <c r="V25" s="158"/>
      <c r="W25" s="472" t="s">
        <v>121</v>
      </c>
      <c r="X25" s="473"/>
      <c r="Y25" s="473"/>
      <c r="Z25" s="474"/>
      <c r="AA25" s="603" t="s">
        <v>187</v>
      </c>
      <c r="AB25" s="448"/>
      <c r="AC25" s="447" t="s">
        <v>187</v>
      </c>
      <c r="AD25" s="448"/>
      <c r="AE25" s="447" t="s">
        <v>8</v>
      </c>
      <c r="AF25" s="462"/>
      <c r="AG25" s="603" t="s">
        <v>187</v>
      </c>
      <c r="AH25" s="448"/>
      <c r="AI25" s="447" t="s">
        <v>187</v>
      </c>
      <c r="AJ25" s="448"/>
      <c r="AK25" s="447" t="s">
        <v>8</v>
      </c>
      <c r="AL25" s="462"/>
      <c r="AM25" s="166"/>
      <c r="AN25" s="161"/>
      <c r="AO25" s="164" t="s">
        <v>207</v>
      </c>
      <c r="AP25" s="133"/>
      <c r="AQ25" s="581"/>
      <c r="AR25" s="582"/>
      <c r="AS25" s="583"/>
      <c r="AT25" s="161"/>
      <c r="AU25" s="161"/>
      <c r="AV25" s="135"/>
      <c r="AW25" s="607"/>
      <c r="AX25" s="608"/>
      <c r="AY25" s="609"/>
      <c r="AZ25" s="16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s="3" customFormat="1" ht="14.1" customHeight="1">
      <c r="A26" s="257" t="str">
        <f>IF(Home!C22="","",Home!C22)</f>
        <v>16</v>
      </c>
      <c r="B26" s="695" t="str">
        <f>IF(Home!E22="","",Home!E22)</f>
        <v>○○　○○</v>
      </c>
      <c r="C26" s="696" t="str">
        <f>IF(Home!F22="","",Home!F22)</f>
        <v>F</v>
      </c>
      <c r="D26" s="250"/>
      <c r="E26" s="258" t="str">
        <f>IF(Home!F22="","",Home!F22)</f>
        <v>F</v>
      </c>
      <c r="F26" s="108"/>
      <c r="G26" s="330" t="str">
        <f t="shared" si="0"/>
        <v>:</v>
      </c>
      <c r="H26" s="331"/>
      <c r="I26" s="332"/>
      <c r="J26" s="197"/>
      <c r="K26" s="202"/>
      <c r="L26" s="198"/>
      <c r="M26" s="347" t="str">
        <f t="shared" si="1"/>
        <v>:</v>
      </c>
      <c r="N26" s="348"/>
      <c r="O26" s="349"/>
      <c r="P26" s="206"/>
      <c r="Q26" s="62"/>
      <c r="R26" s="425"/>
      <c r="S26" s="425"/>
      <c r="T26" s="425"/>
      <c r="U26" s="426"/>
      <c r="V26" s="158"/>
      <c r="W26" s="477" t="s">
        <v>122</v>
      </c>
      <c r="X26" s="478"/>
      <c r="Y26" s="478"/>
      <c r="Z26" s="479"/>
      <c r="AA26" s="456" t="s">
        <v>187</v>
      </c>
      <c r="AB26" s="457"/>
      <c r="AC26" s="458" t="s">
        <v>187</v>
      </c>
      <c r="AD26" s="457"/>
      <c r="AE26" s="458" t="s">
        <v>8</v>
      </c>
      <c r="AF26" s="459"/>
      <c r="AG26" s="456" t="s">
        <v>187</v>
      </c>
      <c r="AH26" s="457"/>
      <c r="AI26" s="458" t="s">
        <v>187</v>
      </c>
      <c r="AJ26" s="457"/>
      <c r="AK26" s="458" t="s">
        <v>8</v>
      </c>
      <c r="AL26" s="459"/>
      <c r="AM26" s="169"/>
      <c r="AN26" s="161"/>
      <c r="AO26" s="164" t="s">
        <v>208</v>
      </c>
      <c r="AP26" s="133"/>
      <c r="AQ26" s="581"/>
      <c r="AR26" s="582"/>
      <c r="AS26" s="583"/>
      <c r="AT26" s="161"/>
      <c r="AU26" s="161"/>
      <c r="AV26" s="135"/>
      <c r="AW26" s="607"/>
      <c r="AX26" s="608"/>
      <c r="AY26" s="609"/>
      <c r="AZ26" s="161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s="3" customFormat="1" ht="14.1" customHeight="1">
      <c r="A27" s="259" t="str">
        <f>IF(Home!C23="","",Home!C23)</f>
        <v>17</v>
      </c>
      <c r="B27" s="693" t="str">
        <f>IF(Home!E23="","",Home!E23)</f>
        <v>○○　○○</v>
      </c>
      <c r="C27" s="694" t="str">
        <f>IF(Home!F23="","",Home!F23)</f>
        <v>F</v>
      </c>
      <c r="D27" s="260"/>
      <c r="E27" s="261" t="str">
        <f>IF(Home!F23="","",Home!F23)</f>
        <v>F</v>
      </c>
      <c r="F27" s="108"/>
      <c r="G27" s="330" t="str">
        <f t="shared" si="0"/>
        <v>:</v>
      </c>
      <c r="H27" s="331"/>
      <c r="I27" s="332"/>
      <c r="J27" s="197"/>
      <c r="K27" s="202"/>
      <c r="L27" s="198"/>
      <c r="M27" s="347" t="str">
        <f t="shared" si="1"/>
        <v>:</v>
      </c>
      <c r="N27" s="348"/>
      <c r="O27" s="349"/>
      <c r="P27" s="206"/>
      <c r="Q27" s="62"/>
      <c r="R27" s="425"/>
      <c r="S27" s="425"/>
      <c r="T27" s="425"/>
      <c r="U27" s="426"/>
      <c r="V27" s="158"/>
      <c r="W27" s="427" t="s">
        <v>123</v>
      </c>
      <c r="X27" s="431"/>
      <c r="Y27" s="431"/>
      <c r="Z27" s="432"/>
      <c r="AA27" s="461" t="s">
        <v>187</v>
      </c>
      <c r="AB27" s="454"/>
      <c r="AC27" s="454" t="s">
        <v>187</v>
      </c>
      <c r="AD27" s="454"/>
      <c r="AE27" s="454" t="s">
        <v>187</v>
      </c>
      <c r="AF27" s="460"/>
      <c r="AG27" s="453" t="s">
        <v>187</v>
      </c>
      <c r="AH27" s="454"/>
      <c r="AI27" s="454" t="s">
        <v>187</v>
      </c>
      <c r="AJ27" s="454"/>
      <c r="AK27" s="454" t="s">
        <v>187</v>
      </c>
      <c r="AL27" s="460"/>
      <c r="AM27" s="170"/>
      <c r="AN27" s="171"/>
      <c r="AO27" s="164">
        <v>20</v>
      </c>
      <c r="AP27" s="133"/>
      <c r="AQ27" s="581"/>
      <c r="AR27" s="582"/>
      <c r="AS27" s="583"/>
      <c r="AT27" s="161"/>
      <c r="AU27" s="161"/>
      <c r="AV27" s="135"/>
      <c r="AW27" s="607"/>
      <c r="AX27" s="608"/>
      <c r="AY27" s="609"/>
      <c r="AZ27" s="16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s="3" customFormat="1" ht="14.1" customHeight="1">
      <c r="A28" s="259" t="str">
        <f>IF(Home!C24="","",Home!C24)</f>
        <v>18</v>
      </c>
      <c r="B28" s="693" t="str">
        <f>IF(Home!E24="","",Home!E24)</f>
        <v>○○　○○</v>
      </c>
      <c r="C28" s="694" t="str">
        <f>IF(Home!F24="","",Home!F24)</f>
        <v>F</v>
      </c>
      <c r="D28" s="260"/>
      <c r="E28" s="261" t="str">
        <f>IF(Home!F24="","",Home!F24)</f>
        <v>F</v>
      </c>
      <c r="F28" s="108"/>
      <c r="G28" s="330" t="str">
        <f t="shared" si="0"/>
        <v>:</v>
      </c>
      <c r="H28" s="331"/>
      <c r="I28" s="332"/>
      <c r="J28" s="197"/>
      <c r="K28" s="202"/>
      <c r="L28" s="198"/>
      <c r="M28" s="347" t="str">
        <f t="shared" si="1"/>
        <v>:</v>
      </c>
      <c r="N28" s="348"/>
      <c r="O28" s="349"/>
      <c r="P28" s="206"/>
      <c r="Q28" s="62"/>
      <c r="R28" s="425"/>
      <c r="S28" s="425"/>
      <c r="T28" s="425"/>
      <c r="U28" s="426"/>
      <c r="V28" s="158"/>
      <c r="W28" s="440" t="s">
        <v>264</v>
      </c>
      <c r="X28" s="441"/>
      <c r="Y28" s="441"/>
      <c r="Z28" s="442"/>
      <c r="AA28" s="445"/>
      <c r="AB28" s="446"/>
      <c r="AC28" s="438"/>
      <c r="AD28" s="446"/>
      <c r="AE28" s="710" t="s">
        <v>75</v>
      </c>
      <c r="AF28" s="711"/>
      <c r="AG28" s="444"/>
      <c r="AH28" s="443"/>
      <c r="AI28" s="443"/>
      <c r="AJ28" s="443"/>
      <c r="AK28" s="710" t="s">
        <v>75</v>
      </c>
      <c r="AL28" s="711"/>
      <c r="AM28" s="161"/>
      <c r="AN28" s="161"/>
      <c r="AO28" s="164" t="s">
        <v>209</v>
      </c>
      <c r="AP28" s="133"/>
      <c r="AQ28" s="581"/>
      <c r="AR28" s="582"/>
      <c r="AS28" s="583"/>
      <c r="AT28" s="161"/>
      <c r="AU28" s="161"/>
      <c r="AV28" s="135"/>
      <c r="AW28" s="607"/>
      <c r="AX28" s="608"/>
      <c r="AY28" s="609"/>
      <c r="AZ28" s="161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s="3" customFormat="1" ht="14.1" customHeight="1">
      <c r="A29" s="259" t="str">
        <f>IF(Home!C25="","",Home!C25)</f>
        <v>19</v>
      </c>
      <c r="B29" s="693" t="str">
        <f>IF(Home!E25="","",Home!E25)</f>
        <v>○○　○○</v>
      </c>
      <c r="C29" s="694" t="str">
        <f>IF(Home!F25="","",Home!F25)</f>
        <v>F</v>
      </c>
      <c r="D29" s="260"/>
      <c r="E29" s="261" t="str">
        <f>IF(Home!F25="","",Home!F25)</f>
        <v>F</v>
      </c>
      <c r="F29" s="108"/>
      <c r="G29" s="330" t="str">
        <f t="shared" si="0"/>
        <v>:</v>
      </c>
      <c r="H29" s="331"/>
      <c r="I29" s="332"/>
      <c r="J29" s="197"/>
      <c r="K29" s="202"/>
      <c r="L29" s="198"/>
      <c r="M29" s="347" t="str">
        <f t="shared" si="1"/>
        <v>:</v>
      </c>
      <c r="N29" s="348"/>
      <c r="O29" s="349"/>
      <c r="P29" s="206"/>
      <c r="Q29" s="62"/>
      <c r="R29" s="425"/>
      <c r="S29" s="425"/>
      <c r="T29" s="425"/>
      <c r="U29" s="426"/>
      <c r="V29" s="158"/>
      <c r="W29" s="434" t="s">
        <v>129</v>
      </c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61"/>
      <c r="AN29" s="161"/>
      <c r="AO29" s="164" t="s">
        <v>210</v>
      </c>
      <c r="AP29" s="133"/>
      <c r="AQ29" s="581"/>
      <c r="AR29" s="582"/>
      <c r="AS29" s="583"/>
      <c r="AT29" s="161"/>
      <c r="AU29" s="161"/>
      <c r="AV29" s="135"/>
      <c r="AW29" s="607"/>
      <c r="AX29" s="608"/>
      <c r="AY29" s="609"/>
      <c r="AZ29" s="16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s="3" customFormat="1" ht="14.1" customHeight="1">
      <c r="A30" s="262" t="str">
        <f>IF(Home!C26="","",Home!C26)</f>
        <v>20</v>
      </c>
      <c r="B30" s="697" t="str">
        <f>IF(Home!E26="","",Home!E26)</f>
        <v>○○　○○</v>
      </c>
      <c r="C30" s="698" t="str">
        <f>IF(Home!F26="","",Home!F26)</f>
        <v>F</v>
      </c>
      <c r="D30" s="255"/>
      <c r="E30" s="263" t="str">
        <f>IF(Home!F26="","",Home!F26)</f>
        <v>F</v>
      </c>
      <c r="F30" s="108"/>
      <c r="G30" s="330" t="str">
        <f t="shared" si="0"/>
        <v>:</v>
      </c>
      <c r="H30" s="331"/>
      <c r="I30" s="332"/>
      <c r="J30" s="197"/>
      <c r="K30" s="202"/>
      <c r="L30" s="198"/>
      <c r="M30" s="347" t="str">
        <f t="shared" si="1"/>
        <v>:</v>
      </c>
      <c r="N30" s="348"/>
      <c r="O30" s="349"/>
      <c r="P30" s="206"/>
      <c r="Q30" s="62"/>
      <c r="R30" s="425"/>
      <c r="S30" s="425"/>
      <c r="T30" s="425"/>
      <c r="U30" s="426"/>
      <c r="V30" s="172"/>
      <c r="W30" s="427" t="s">
        <v>624</v>
      </c>
      <c r="X30" s="431"/>
      <c r="Y30" s="431"/>
      <c r="Z30" s="432"/>
      <c r="AA30" s="707" t="s">
        <v>201</v>
      </c>
      <c r="AB30" s="708"/>
      <c r="AC30" s="708"/>
      <c r="AD30" s="708"/>
      <c r="AE30" s="427" t="s">
        <v>625</v>
      </c>
      <c r="AF30" s="431"/>
      <c r="AG30" s="431"/>
      <c r="AH30" s="432"/>
      <c r="AI30" s="707" t="s">
        <v>201</v>
      </c>
      <c r="AJ30" s="708"/>
      <c r="AK30" s="708"/>
      <c r="AL30" s="709"/>
      <c r="AM30" s="173"/>
      <c r="AN30" s="161"/>
      <c r="AO30" s="164" t="s">
        <v>211</v>
      </c>
      <c r="AP30" s="133"/>
      <c r="AQ30" s="581"/>
      <c r="AR30" s="582"/>
      <c r="AS30" s="583"/>
      <c r="AT30" s="161"/>
      <c r="AU30" s="161"/>
      <c r="AV30" s="135"/>
      <c r="AW30" s="607"/>
      <c r="AX30" s="608"/>
      <c r="AY30" s="609"/>
      <c r="AZ30" s="161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s="3" customFormat="1" ht="14.1" customHeight="1">
      <c r="A31" s="249" t="str">
        <f>IF(Home!C27="","",Home!C27)</f>
        <v>-</v>
      </c>
      <c r="B31" s="695" t="str">
        <f>IF(Home!E27="","",Home!E27)</f>
        <v>　　　　-</v>
      </c>
      <c r="C31" s="696" t="str">
        <f>IF(Home!F27="","",Home!F27)</f>
        <v>-</v>
      </c>
      <c r="D31" s="250"/>
      <c r="E31" s="264" t="str">
        <f>IF(Home!F27="","",Home!F27)</f>
        <v>-</v>
      </c>
      <c r="F31" s="108"/>
      <c r="G31" s="330" t="str">
        <f t="shared" si="0"/>
        <v>:</v>
      </c>
      <c r="H31" s="331"/>
      <c r="I31" s="332"/>
      <c r="J31" s="197"/>
      <c r="K31" s="202"/>
      <c r="L31" s="198"/>
      <c r="M31" s="347" t="str">
        <f t="shared" si="1"/>
        <v>:</v>
      </c>
      <c r="N31" s="348"/>
      <c r="O31" s="349"/>
      <c r="P31" s="206"/>
      <c r="Q31" s="62"/>
      <c r="R31" s="425"/>
      <c r="S31" s="425"/>
      <c r="T31" s="425"/>
      <c r="U31" s="426"/>
      <c r="V31" s="158"/>
      <c r="W31" s="429" t="s">
        <v>293</v>
      </c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30"/>
      <c r="AJ31" s="430"/>
      <c r="AK31" s="430"/>
      <c r="AL31" s="430"/>
      <c r="AM31" s="161"/>
      <c r="AN31" s="161"/>
      <c r="AO31" s="164" t="s">
        <v>212</v>
      </c>
      <c r="AP31" s="133"/>
      <c r="AQ31" s="581"/>
      <c r="AR31" s="582"/>
      <c r="AS31" s="583"/>
      <c r="AT31" s="161"/>
      <c r="AU31" s="161"/>
      <c r="AV31" s="135"/>
      <c r="AW31" s="607"/>
      <c r="AX31" s="608"/>
      <c r="AY31" s="609"/>
      <c r="AZ31" s="16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s="3" customFormat="1" ht="14.1" customHeight="1">
      <c r="A32" s="259" t="str">
        <f>IF(Home!C28="","",Home!C28)</f>
        <v>-</v>
      </c>
      <c r="B32" s="693" t="str">
        <f>IF(Home!E28="","",Home!E28)</f>
        <v>　　　　-</v>
      </c>
      <c r="C32" s="694" t="str">
        <f>IF(Home!F28="","",Home!F28)</f>
        <v>-</v>
      </c>
      <c r="D32" s="260"/>
      <c r="E32" s="261" t="str">
        <f>IF(Home!F28="","",Home!F28)</f>
        <v>-</v>
      </c>
      <c r="F32" s="108"/>
      <c r="G32" s="330" t="str">
        <f t="shared" si="0"/>
        <v>:</v>
      </c>
      <c r="H32" s="331"/>
      <c r="I32" s="332"/>
      <c r="J32" s="197"/>
      <c r="K32" s="202"/>
      <c r="L32" s="198"/>
      <c r="M32" s="347" t="str">
        <f t="shared" si="1"/>
        <v>:</v>
      </c>
      <c r="N32" s="348"/>
      <c r="O32" s="349"/>
      <c r="P32" s="206"/>
      <c r="Q32" s="62"/>
      <c r="R32" s="425"/>
      <c r="S32" s="425"/>
      <c r="T32" s="425"/>
      <c r="U32" s="426"/>
      <c r="V32" s="172"/>
      <c r="W32" s="427" t="s">
        <v>124</v>
      </c>
      <c r="X32" s="428"/>
      <c r="Y32" s="433" t="s">
        <v>125</v>
      </c>
      <c r="Z32" s="431"/>
      <c r="AA32" s="427" t="s">
        <v>126</v>
      </c>
      <c r="AB32" s="428"/>
      <c r="AC32" s="433" t="s">
        <v>127</v>
      </c>
      <c r="AD32" s="432"/>
      <c r="AE32" s="431" t="s">
        <v>128</v>
      </c>
      <c r="AF32" s="431"/>
      <c r="AG32" s="431"/>
      <c r="AH32" s="432"/>
      <c r="AI32" s="174"/>
      <c r="AJ32" s="161"/>
      <c r="AK32" s="161"/>
      <c r="AL32" s="161"/>
      <c r="AM32" s="161"/>
      <c r="AN32" s="161"/>
      <c r="AO32" s="164" t="s">
        <v>213</v>
      </c>
      <c r="AP32" s="133"/>
      <c r="AQ32" s="581"/>
      <c r="AR32" s="582"/>
      <c r="AS32" s="583"/>
      <c r="AT32" s="161"/>
      <c r="AU32" s="161"/>
      <c r="AV32" s="135"/>
      <c r="AW32" s="607"/>
      <c r="AX32" s="608"/>
      <c r="AY32" s="609"/>
      <c r="AZ32" s="161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s="3" customFormat="1" ht="14.1" customHeight="1">
      <c r="A33" s="259" t="str">
        <f>IF(Home!C29="","",Home!C29)</f>
        <v>-</v>
      </c>
      <c r="B33" s="693" t="str">
        <f>IF(Home!E29="","",Home!E29)</f>
        <v>　　　　-</v>
      </c>
      <c r="C33" s="694" t="str">
        <f>IF(Home!F29="","",Home!F29)</f>
        <v>-</v>
      </c>
      <c r="D33" s="260"/>
      <c r="E33" s="261" t="str">
        <f>IF(Home!F29="","",Home!F29)</f>
        <v>-</v>
      </c>
      <c r="F33" s="108"/>
      <c r="G33" s="330" t="str">
        <f t="shared" si="0"/>
        <v>:</v>
      </c>
      <c r="H33" s="331"/>
      <c r="I33" s="332"/>
      <c r="J33" s="197"/>
      <c r="K33" s="202"/>
      <c r="L33" s="198"/>
      <c r="M33" s="347" t="str">
        <f t="shared" si="1"/>
        <v>:</v>
      </c>
      <c r="N33" s="348"/>
      <c r="O33" s="349"/>
      <c r="P33" s="206"/>
      <c r="Q33" s="62"/>
      <c r="R33" s="425"/>
      <c r="S33" s="425"/>
      <c r="T33" s="425"/>
      <c r="U33" s="426"/>
      <c r="V33" s="175"/>
      <c r="W33" s="317"/>
      <c r="X33" s="318"/>
      <c r="Y33" s="319"/>
      <c r="Z33" s="378"/>
      <c r="AA33" s="317"/>
      <c r="AB33" s="318"/>
      <c r="AC33" s="319"/>
      <c r="AD33" s="320"/>
      <c r="AE33" s="378" t="s">
        <v>8</v>
      </c>
      <c r="AF33" s="378"/>
      <c r="AG33" s="378"/>
      <c r="AH33" s="320"/>
      <c r="AI33" s="174"/>
      <c r="AJ33" s="161"/>
      <c r="AK33" s="161"/>
      <c r="AL33" s="161"/>
      <c r="AM33" s="161"/>
      <c r="AN33" s="161"/>
      <c r="AO33" s="164" t="s">
        <v>214</v>
      </c>
      <c r="AP33" s="133"/>
      <c r="AQ33" s="581"/>
      <c r="AR33" s="582"/>
      <c r="AS33" s="583"/>
      <c r="AT33" s="161"/>
      <c r="AU33" s="161"/>
      <c r="AV33" s="135"/>
      <c r="AW33" s="607"/>
      <c r="AX33" s="608"/>
      <c r="AY33" s="609"/>
      <c r="AZ33" s="16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s="3" customFormat="1" ht="14.1" customHeight="1">
      <c r="A34" s="259" t="str">
        <f>IF(Home!C30="","",Home!C30)</f>
        <v>-</v>
      </c>
      <c r="B34" s="693" t="str">
        <f>IF(Home!E30="","",Home!E30)</f>
        <v>　　　　-</v>
      </c>
      <c r="C34" s="694" t="str">
        <f>IF(Home!F30="","",Home!F30)</f>
        <v>-</v>
      </c>
      <c r="D34" s="260"/>
      <c r="E34" s="261" t="str">
        <f>IF(Home!F30="","",Home!F30)</f>
        <v>-</v>
      </c>
      <c r="F34" s="108"/>
      <c r="G34" s="330" t="str">
        <f t="shared" si="0"/>
        <v>:</v>
      </c>
      <c r="H34" s="331"/>
      <c r="I34" s="332"/>
      <c r="J34" s="197"/>
      <c r="K34" s="202"/>
      <c r="L34" s="198"/>
      <c r="M34" s="347" t="str">
        <f t="shared" si="1"/>
        <v>:</v>
      </c>
      <c r="N34" s="348"/>
      <c r="O34" s="349"/>
      <c r="P34" s="206"/>
      <c r="Q34" s="62"/>
      <c r="R34" s="425"/>
      <c r="S34" s="425"/>
      <c r="T34" s="425"/>
      <c r="U34" s="426"/>
      <c r="V34" s="172"/>
      <c r="W34" s="317"/>
      <c r="X34" s="318"/>
      <c r="Y34" s="319"/>
      <c r="Z34" s="378"/>
      <c r="AA34" s="317"/>
      <c r="AB34" s="318"/>
      <c r="AC34" s="319"/>
      <c r="AD34" s="320"/>
      <c r="AE34" s="378" t="s">
        <v>8</v>
      </c>
      <c r="AF34" s="378"/>
      <c r="AG34" s="378"/>
      <c r="AH34" s="320"/>
      <c r="AI34" s="174"/>
      <c r="AJ34" s="161"/>
      <c r="AK34" s="161"/>
      <c r="AL34" s="161"/>
      <c r="AM34" s="161"/>
      <c r="AN34" s="161"/>
      <c r="AO34" s="164" t="s">
        <v>215</v>
      </c>
      <c r="AP34" s="133"/>
      <c r="AQ34" s="581"/>
      <c r="AR34" s="582"/>
      <c r="AS34" s="583"/>
      <c r="AT34" s="161"/>
      <c r="AU34" s="161"/>
      <c r="AV34" s="135"/>
      <c r="AW34" s="607"/>
      <c r="AX34" s="608"/>
      <c r="AY34" s="609"/>
      <c r="AZ34" s="16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3" customFormat="1" ht="14.1" customHeight="1" thickBot="1">
      <c r="A35" s="262" t="str">
        <f>IF(Home!C31="","",Home!C31)</f>
        <v>-</v>
      </c>
      <c r="B35" s="697" t="str">
        <f>IF(Home!E31="","",Home!E31)</f>
        <v>　　　　-</v>
      </c>
      <c r="C35" s="698" t="str">
        <f>IF(Home!F31="","",Home!F31)</f>
        <v>-</v>
      </c>
      <c r="D35" s="255"/>
      <c r="E35" s="265" t="str">
        <f>IF(Home!F31="","",Home!F31)</f>
        <v>-</v>
      </c>
      <c r="F35" s="108"/>
      <c r="G35" s="361" t="str">
        <f t="shared" si="0"/>
        <v>:</v>
      </c>
      <c r="H35" s="362"/>
      <c r="I35" s="363"/>
      <c r="J35" s="197"/>
      <c r="K35" s="202"/>
      <c r="L35" s="198"/>
      <c r="M35" s="350" t="str">
        <f t="shared" si="1"/>
        <v>:</v>
      </c>
      <c r="N35" s="351"/>
      <c r="O35" s="352"/>
      <c r="P35" s="207"/>
      <c r="Q35" s="63"/>
      <c r="R35" s="399"/>
      <c r="S35" s="399"/>
      <c r="T35" s="399"/>
      <c r="U35" s="400"/>
      <c r="V35" s="172"/>
      <c r="W35" s="317"/>
      <c r="X35" s="318"/>
      <c r="Y35" s="319"/>
      <c r="Z35" s="378"/>
      <c r="AA35" s="317"/>
      <c r="AB35" s="318"/>
      <c r="AC35" s="319"/>
      <c r="AD35" s="320"/>
      <c r="AE35" s="378" t="s">
        <v>8</v>
      </c>
      <c r="AF35" s="378"/>
      <c r="AG35" s="378"/>
      <c r="AH35" s="320"/>
      <c r="AI35" s="174"/>
      <c r="AJ35" s="161"/>
      <c r="AK35" s="161"/>
      <c r="AL35" s="161"/>
      <c r="AM35" s="161"/>
      <c r="AN35" s="161"/>
      <c r="AO35" s="176" t="s">
        <v>216</v>
      </c>
      <c r="AP35" s="134"/>
      <c r="AQ35" s="623"/>
      <c r="AR35" s="624"/>
      <c r="AS35" s="625"/>
      <c r="AT35" s="161"/>
      <c r="AU35" s="161"/>
      <c r="AV35" s="136"/>
      <c r="AW35" s="613"/>
      <c r="AX35" s="614"/>
      <c r="AY35" s="615"/>
      <c r="AZ35" s="16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</row>
    <row r="36" spans="1:121" s="3" customFormat="1" ht="14.1" customHeight="1" thickTop="1">
      <c r="A36" s="407" t="s">
        <v>117</v>
      </c>
      <c r="B36" s="408"/>
      <c r="C36" s="703" t="str">
        <f>IF(Visitor!D1="","",Visitor!D1)</f>
        <v>Team B</v>
      </c>
      <c r="D36" s="704"/>
      <c r="E36" s="704"/>
      <c r="F36" s="415" t="s">
        <v>12</v>
      </c>
      <c r="G36" s="416"/>
      <c r="H36" s="416"/>
      <c r="I36" s="416"/>
      <c r="J36" s="417"/>
      <c r="K36" s="417"/>
      <c r="L36" s="417"/>
      <c r="M36" s="420" t="s">
        <v>225</v>
      </c>
      <c r="N36" s="416"/>
      <c r="O36" s="416"/>
      <c r="P36" s="417"/>
      <c r="Q36" s="417"/>
      <c r="R36" s="417"/>
      <c r="S36" s="417"/>
      <c r="T36" s="417"/>
      <c r="U36" s="421"/>
      <c r="V36" s="172"/>
      <c r="W36" s="317"/>
      <c r="X36" s="318"/>
      <c r="Y36" s="319"/>
      <c r="Z36" s="378"/>
      <c r="AA36" s="317"/>
      <c r="AB36" s="318"/>
      <c r="AC36" s="319"/>
      <c r="AD36" s="320"/>
      <c r="AE36" s="378" t="s">
        <v>8</v>
      </c>
      <c r="AF36" s="378"/>
      <c r="AG36" s="378"/>
      <c r="AH36" s="320"/>
      <c r="AI36" s="174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</row>
    <row r="37" spans="1:121" s="3" customFormat="1" ht="14.1" customHeight="1" thickBot="1">
      <c r="A37" s="409"/>
      <c r="B37" s="410"/>
      <c r="C37" s="705"/>
      <c r="D37" s="706"/>
      <c r="E37" s="706"/>
      <c r="F37" s="418"/>
      <c r="G37" s="419"/>
      <c r="H37" s="419"/>
      <c r="I37" s="419"/>
      <c r="J37" s="419"/>
      <c r="K37" s="419"/>
      <c r="L37" s="419"/>
      <c r="M37" s="422"/>
      <c r="N37" s="423"/>
      <c r="O37" s="423"/>
      <c r="P37" s="423"/>
      <c r="Q37" s="423"/>
      <c r="R37" s="423"/>
      <c r="S37" s="423"/>
      <c r="T37" s="423"/>
      <c r="U37" s="424"/>
      <c r="V37" s="172"/>
      <c r="W37" s="375"/>
      <c r="X37" s="376"/>
      <c r="Y37" s="377"/>
      <c r="Z37" s="315"/>
      <c r="AA37" s="375"/>
      <c r="AB37" s="376"/>
      <c r="AC37" s="377"/>
      <c r="AD37" s="316"/>
      <c r="AE37" s="315" t="s">
        <v>8</v>
      </c>
      <c r="AF37" s="315"/>
      <c r="AG37" s="315"/>
      <c r="AH37" s="316"/>
      <c r="AI37" s="174"/>
      <c r="AJ37" s="161"/>
      <c r="AK37" s="161"/>
      <c r="AL37" s="161"/>
      <c r="AM37" s="161"/>
      <c r="AN37" s="161"/>
      <c r="AO37" s="308" t="s">
        <v>191</v>
      </c>
      <c r="AP37" s="308"/>
      <c r="AQ37" s="308"/>
      <c r="AR37" s="308"/>
      <c r="AS37" s="308"/>
      <c r="AT37" s="161"/>
      <c r="AU37" s="161"/>
      <c r="AV37" s="308" t="s">
        <v>190</v>
      </c>
      <c r="AW37" s="308"/>
      <c r="AX37" s="308"/>
      <c r="AY37" s="308"/>
      <c r="AZ37" s="16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s="3" customFormat="1" ht="14.1" customHeight="1" thickTop="1" thickBot="1">
      <c r="A38" s="150" t="s">
        <v>13</v>
      </c>
      <c r="B38" s="401" t="s">
        <v>101</v>
      </c>
      <c r="C38" s="402"/>
      <c r="D38" s="402"/>
      <c r="E38" s="151" t="s">
        <v>63</v>
      </c>
      <c r="F38" s="150" t="s">
        <v>15</v>
      </c>
      <c r="G38" s="403" t="s">
        <v>16</v>
      </c>
      <c r="H38" s="403"/>
      <c r="I38" s="403"/>
      <c r="J38" s="151" t="s">
        <v>17</v>
      </c>
      <c r="K38" s="151" t="s">
        <v>18</v>
      </c>
      <c r="L38" s="152" t="s">
        <v>179</v>
      </c>
      <c r="M38" s="404" t="s">
        <v>194</v>
      </c>
      <c r="N38" s="403"/>
      <c r="O38" s="403"/>
      <c r="P38" s="151" t="s">
        <v>53</v>
      </c>
      <c r="Q38" s="151" t="s">
        <v>20</v>
      </c>
      <c r="R38" s="405" t="s">
        <v>21</v>
      </c>
      <c r="S38" s="405"/>
      <c r="T38" s="405"/>
      <c r="U38" s="406"/>
      <c r="V38" s="172"/>
      <c r="W38" s="323"/>
      <c r="X38" s="324"/>
      <c r="Y38" s="325"/>
      <c r="Z38" s="385"/>
      <c r="AA38" s="323"/>
      <c r="AB38" s="324"/>
      <c r="AC38" s="325"/>
      <c r="AD38" s="326"/>
      <c r="AE38" s="385" t="s">
        <v>8</v>
      </c>
      <c r="AF38" s="385"/>
      <c r="AG38" s="385"/>
      <c r="AH38" s="326"/>
      <c r="AI38" s="174"/>
      <c r="AJ38" s="161"/>
      <c r="AK38" s="161"/>
      <c r="AL38" s="161"/>
      <c r="AM38" s="161"/>
      <c r="AN38" s="161"/>
      <c r="AO38" s="155" t="s">
        <v>192</v>
      </c>
      <c r="AP38" s="156" t="s">
        <v>193</v>
      </c>
      <c r="AQ38" s="309" t="s">
        <v>194</v>
      </c>
      <c r="AR38" s="310"/>
      <c r="AS38" s="311"/>
      <c r="AT38" s="154"/>
      <c r="AU38" s="154"/>
      <c r="AV38" s="156" t="s">
        <v>193</v>
      </c>
      <c r="AW38" s="309" t="s">
        <v>194</v>
      </c>
      <c r="AX38" s="310"/>
      <c r="AY38" s="311"/>
      <c r="AZ38" s="16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s="3" customFormat="1" ht="14.1" customHeight="1" thickTop="1">
      <c r="A39" s="249" t="str">
        <f>IF(Visitor!C4="","",Visitor!C4)</f>
        <v>33</v>
      </c>
      <c r="B39" s="695" t="str">
        <f>IF(Visitor!E4="","",Visitor!E4)</f>
        <v>△△　△△</v>
      </c>
      <c r="C39" s="696"/>
      <c r="D39" s="250"/>
      <c r="E39" s="251" t="str">
        <f>IF(Visitor!F4="","",Visitor!F4)</f>
        <v>G</v>
      </c>
      <c r="F39" s="126"/>
      <c r="G39" s="394" t="str">
        <f t="shared" ref="G39:G66" si="2">IF((AP39=1),"20:00"-AQ39,IF((AP39=2),"40:00"-AQ39,IF((AP39=3),"60:00"-AQ39,IF((AP39="OT"),"65:00"-AQ39,IF((AQ39=""),":",IF((AQ39="PSS"),"PSS"))))))</f>
        <v>:</v>
      </c>
      <c r="H39" s="395"/>
      <c r="I39" s="396"/>
      <c r="J39" s="201"/>
      <c r="K39" s="203"/>
      <c r="L39" s="204"/>
      <c r="M39" s="391" t="str">
        <f t="shared" ref="M39:M66" si="3">IF((AV39=1),"20:00"-AW39,IF((AV39=2),"40:00"-AW39,IF((AV39=3),"60:00"-AW39,IF((AV39="OT"),"65:00"-AW39,IF((AW39=""),":",IF((AW39="PSS"),"PSS"))))))</f>
        <v>:</v>
      </c>
      <c r="N39" s="392"/>
      <c r="O39" s="393"/>
      <c r="P39" s="205"/>
      <c r="Q39" s="61"/>
      <c r="R39" s="397"/>
      <c r="S39" s="397"/>
      <c r="T39" s="397"/>
      <c r="U39" s="398"/>
      <c r="V39" s="172"/>
      <c r="W39" s="388"/>
      <c r="X39" s="389"/>
      <c r="Y39" s="386"/>
      <c r="Z39" s="387"/>
      <c r="AA39" s="388"/>
      <c r="AB39" s="389"/>
      <c r="AC39" s="386"/>
      <c r="AD39" s="390"/>
      <c r="AE39" s="387" t="s">
        <v>8</v>
      </c>
      <c r="AF39" s="387"/>
      <c r="AG39" s="387"/>
      <c r="AH39" s="390"/>
      <c r="AI39" s="174"/>
      <c r="AJ39" s="161"/>
      <c r="AK39" s="161"/>
      <c r="AL39" s="161"/>
      <c r="AM39" s="161"/>
      <c r="AN39" s="161"/>
      <c r="AO39" s="132">
        <v>1</v>
      </c>
      <c r="AP39" s="130"/>
      <c r="AQ39" s="634"/>
      <c r="AR39" s="635"/>
      <c r="AS39" s="636"/>
      <c r="AT39" s="160"/>
      <c r="AU39" s="160"/>
      <c r="AV39" s="131"/>
      <c r="AW39" s="637"/>
      <c r="AX39" s="638"/>
      <c r="AY39" s="639"/>
      <c r="AZ39" s="16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s="3" customFormat="1" ht="14.1" customHeight="1">
      <c r="A40" s="266" t="str">
        <f>IF(Visitor!C5="","",Visitor!C5)</f>
        <v>39</v>
      </c>
      <c r="B40" s="693" t="str">
        <f>IF(Visitor!E5="","",Visitor!E5)</f>
        <v>△△　△△</v>
      </c>
      <c r="C40" s="694"/>
      <c r="D40" s="260"/>
      <c r="E40" s="267" t="str">
        <f>IF(Visitor!F5="","",Visitor!F5)</f>
        <v>G</v>
      </c>
      <c r="F40" s="108"/>
      <c r="G40" s="382" t="str">
        <f t="shared" si="2"/>
        <v>:</v>
      </c>
      <c r="H40" s="383"/>
      <c r="I40" s="384"/>
      <c r="J40" s="197"/>
      <c r="K40" s="202"/>
      <c r="L40" s="198"/>
      <c r="M40" s="347" t="str">
        <f t="shared" si="3"/>
        <v>:</v>
      </c>
      <c r="N40" s="348"/>
      <c r="O40" s="349"/>
      <c r="P40" s="205"/>
      <c r="Q40" s="61"/>
      <c r="R40" s="327"/>
      <c r="S40" s="328"/>
      <c r="T40" s="328"/>
      <c r="U40" s="329"/>
      <c r="V40" s="172"/>
      <c r="W40" s="379"/>
      <c r="X40" s="380"/>
      <c r="Y40" s="321"/>
      <c r="Z40" s="322"/>
      <c r="AA40" s="379"/>
      <c r="AB40" s="380"/>
      <c r="AC40" s="321"/>
      <c r="AD40" s="381"/>
      <c r="AE40" s="322" t="s">
        <v>8</v>
      </c>
      <c r="AF40" s="322"/>
      <c r="AG40" s="322"/>
      <c r="AH40" s="381"/>
      <c r="AI40" s="174"/>
      <c r="AJ40" s="161"/>
      <c r="AK40" s="161"/>
      <c r="AL40" s="161"/>
      <c r="AM40" s="161"/>
      <c r="AN40" s="161"/>
      <c r="AO40" s="162">
        <v>2</v>
      </c>
      <c r="AP40" s="133"/>
      <c r="AQ40" s="619"/>
      <c r="AR40" s="620"/>
      <c r="AS40" s="621"/>
      <c r="AT40" s="160"/>
      <c r="AU40" s="160"/>
      <c r="AV40" s="135"/>
      <c r="AW40" s="622"/>
      <c r="AX40" s="608"/>
      <c r="AY40" s="609"/>
      <c r="AZ40" s="161"/>
      <c r="BA40" s="238" t="s">
        <v>217</v>
      </c>
      <c r="BB40" s="627" t="s">
        <v>218</v>
      </c>
      <c r="BC40" s="627"/>
      <c r="BD40" s="627"/>
      <c r="BE40" s="627"/>
      <c r="BF40" s="239"/>
      <c r="BG40" s="239"/>
      <c r="BH40" s="239"/>
      <c r="BI40" s="239"/>
      <c r="BJ40" s="239"/>
      <c r="BK40" s="239"/>
      <c r="BL40" s="239"/>
      <c r="BM40" s="239"/>
      <c r="BN40" s="239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2" customFormat="1" ht="14.1" customHeight="1">
      <c r="A41" s="254" t="str">
        <f>IF(Visitor!C6="","",Visitor!C6)</f>
        <v>-</v>
      </c>
      <c r="B41" s="697" t="str">
        <f>IF(Visitor!E6="","",Visitor!E6)</f>
        <v>　　　　-</v>
      </c>
      <c r="C41" s="698"/>
      <c r="D41" s="255"/>
      <c r="E41" s="268" t="str">
        <f>IF(Visitor!F6="","",Visitor!F6)</f>
        <v>-</v>
      </c>
      <c r="F41" s="108"/>
      <c r="G41" s="330" t="str">
        <f t="shared" si="2"/>
        <v>:</v>
      </c>
      <c r="H41" s="331"/>
      <c r="I41" s="332"/>
      <c r="J41" s="197"/>
      <c r="K41" s="202"/>
      <c r="L41" s="198"/>
      <c r="M41" s="347" t="str">
        <f t="shared" si="3"/>
        <v>:</v>
      </c>
      <c r="N41" s="348"/>
      <c r="O41" s="349"/>
      <c r="P41" s="206"/>
      <c r="Q41" s="62"/>
      <c r="R41" s="285"/>
      <c r="S41" s="285"/>
      <c r="T41" s="285"/>
      <c r="U41" s="286"/>
      <c r="V41" s="172"/>
      <c r="W41" s="317"/>
      <c r="X41" s="318"/>
      <c r="Y41" s="319"/>
      <c r="Z41" s="378"/>
      <c r="AA41" s="317"/>
      <c r="AB41" s="318"/>
      <c r="AC41" s="319"/>
      <c r="AD41" s="320"/>
      <c r="AE41" s="378" t="s">
        <v>8</v>
      </c>
      <c r="AF41" s="378"/>
      <c r="AG41" s="378"/>
      <c r="AH41" s="320"/>
      <c r="AI41" s="177"/>
      <c r="AJ41" s="157"/>
      <c r="AK41" s="157"/>
      <c r="AL41" s="157"/>
      <c r="AM41" s="157"/>
      <c r="AN41" s="157"/>
      <c r="AO41" s="162">
        <v>3</v>
      </c>
      <c r="AP41" s="133"/>
      <c r="AQ41" s="619"/>
      <c r="AR41" s="620"/>
      <c r="AS41" s="621"/>
      <c r="AT41" s="160"/>
      <c r="AU41" s="160"/>
      <c r="AV41" s="135"/>
      <c r="AW41" s="616"/>
      <c r="AX41" s="617"/>
      <c r="AY41" s="618"/>
      <c r="AZ41" s="157"/>
      <c r="BA41" s="239"/>
      <c r="BB41" s="626" t="s">
        <v>433</v>
      </c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52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3" customFormat="1" ht="14.1" customHeight="1">
      <c r="A42" s="257" t="str">
        <f>IF(Visitor!C7="","",Visitor!C7)</f>
        <v>1</v>
      </c>
      <c r="B42" s="695" t="str">
        <f>IF(Visitor!E7="","",Visitor!E7)</f>
        <v>△△　△△</v>
      </c>
      <c r="C42" s="696"/>
      <c r="D42" s="250"/>
      <c r="E42" s="269" t="str">
        <f>IF(Visitor!F7="","",Visitor!F7)</f>
        <v>D</v>
      </c>
      <c r="F42" s="108"/>
      <c r="G42" s="330" t="str">
        <f t="shared" si="2"/>
        <v>:</v>
      </c>
      <c r="H42" s="331"/>
      <c r="I42" s="332"/>
      <c r="J42" s="197"/>
      <c r="K42" s="202"/>
      <c r="L42" s="198"/>
      <c r="M42" s="347" t="str">
        <f t="shared" si="3"/>
        <v>:</v>
      </c>
      <c r="N42" s="348"/>
      <c r="O42" s="349"/>
      <c r="P42" s="206"/>
      <c r="Q42" s="62"/>
      <c r="R42" s="285"/>
      <c r="S42" s="285"/>
      <c r="T42" s="285"/>
      <c r="U42" s="286"/>
      <c r="V42" s="172"/>
      <c r="W42" s="375"/>
      <c r="X42" s="376"/>
      <c r="Y42" s="377"/>
      <c r="Z42" s="315"/>
      <c r="AA42" s="375"/>
      <c r="AB42" s="376"/>
      <c r="AC42" s="377"/>
      <c r="AD42" s="316"/>
      <c r="AE42" s="315" t="s">
        <v>8</v>
      </c>
      <c r="AF42" s="315"/>
      <c r="AG42" s="315"/>
      <c r="AH42" s="316"/>
      <c r="AI42" s="161"/>
      <c r="AJ42" s="161"/>
      <c r="AK42" s="161"/>
      <c r="AL42" s="161"/>
      <c r="AM42" s="161"/>
      <c r="AN42" s="161"/>
      <c r="AO42" s="162">
        <v>4</v>
      </c>
      <c r="AP42" s="133"/>
      <c r="AQ42" s="619"/>
      <c r="AR42" s="620"/>
      <c r="AS42" s="621"/>
      <c r="AT42" s="160"/>
      <c r="AU42" s="160"/>
      <c r="AV42" s="135"/>
      <c r="AW42" s="616"/>
      <c r="AX42" s="617"/>
      <c r="AY42" s="618"/>
      <c r="AZ42" s="161"/>
      <c r="BA42" s="239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</row>
    <row r="43" spans="1:121" s="3" customFormat="1" ht="14.1" customHeight="1">
      <c r="A43" s="259" t="str">
        <f>IF(Visitor!C8="","",Visitor!C8)</f>
        <v>2</v>
      </c>
      <c r="B43" s="693" t="str">
        <f>IF(Visitor!E8="","",Visitor!E8)</f>
        <v>△△　△△</v>
      </c>
      <c r="C43" s="694"/>
      <c r="D43" s="260"/>
      <c r="E43" s="270" t="str">
        <f>IF(Visitor!F8="","",Visitor!F8)</f>
        <v>D</v>
      </c>
      <c r="F43" s="108"/>
      <c r="G43" s="330" t="str">
        <f t="shared" si="2"/>
        <v>:</v>
      </c>
      <c r="H43" s="331"/>
      <c r="I43" s="332"/>
      <c r="J43" s="197"/>
      <c r="K43" s="202"/>
      <c r="L43" s="198"/>
      <c r="M43" s="347" t="str">
        <f t="shared" si="3"/>
        <v>:</v>
      </c>
      <c r="N43" s="348"/>
      <c r="O43" s="349"/>
      <c r="P43" s="206"/>
      <c r="Q43" s="62"/>
      <c r="R43" s="285"/>
      <c r="S43" s="285"/>
      <c r="T43" s="285"/>
      <c r="U43" s="286"/>
      <c r="V43" s="172"/>
      <c r="W43" s="374" t="s">
        <v>228</v>
      </c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178"/>
      <c r="AN43" s="161"/>
      <c r="AO43" s="162">
        <v>5</v>
      </c>
      <c r="AP43" s="133"/>
      <c r="AQ43" s="619"/>
      <c r="AR43" s="620"/>
      <c r="AS43" s="621"/>
      <c r="AT43" s="160"/>
      <c r="AU43" s="160"/>
      <c r="AV43" s="135"/>
      <c r="AW43" s="616"/>
      <c r="AX43" s="617"/>
      <c r="AY43" s="618"/>
      <c r="AZ43" s="16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s="3" customFormat="1" ht="14.1" customHeight="1">
      <c r="A44" s="259" t="str">
        <f>IF(Visitor!C9="","",Visitor!C9)</f>
        <v>3</v>
      </c>
      <c r="B44" s="693" t="str">
        <f>IF(Visitor!E9="","",Visitor!E9)</f>
        <v>△△　△△</v>
      </c>
      <c r="C44" s="694"/>
      <c r="D44" s="260"/>
      <c r="E44" s="270" t="str">
        <f>IF(Visitor!F9="","",Visitor!F9)</f>
        <v>D</v>
      </c>
      <c r="F44" s="108"/>
      <c r="G44" s="330" t="str">
        <f t="shared" si="2"/>
        <v>:</v>
      </c>
      <c r="H44" s="331"/>
      <c r="I44" s="332"/>
      <c r="J44" s="197"/>
      <c r="K44" s="202"/>
      <c r="L44" s="198"/>
      <c r="M44" s="347" t="str">
        <f t="shared" si="3"/>
        <v>:</v>
      </c>
      <c r="N44" s="348"/>
      <c r="O44" s="349"/>
      <c r="P44" s="206"/>
      <c r="Q44" s="62"/>
      <c r="R44" s="285"/>
      <c r="S44" s="285"/>
      <c r="T44" s="285"/>
      <c r="U44" s="286"/>
      <c r="V44" s="172"/>
      <c r="W44" s="333" t="s">
        <v>610</v>
      </c>
      <c r="X44" s="334"/>
      <c r="Y44" s="334"/>
      <c r="Z44" s="334"/>
      <c r="AA44" s="334"/>
      <c r="AB44" s="334"/>
      <c r="AC44" s="335"/>
      <c r="AD44" s="695" t="str">
        <f>Home!D2</f>
        <v>○○　○○</v>
      </c>
      <c r="AE44" s="696"/>
      <c r="AF44" s="696"/>
      <c r="AG44" s="696"/>
      <c r="AH44" s="696"/>
      <c r="AI44" s="696"/>
      <c r="AJ44" s="696"/>
      <c r="AK44" s="696"/>
      <c r="AL44" s="702"/>
      <c r="AM44" s="179"/>
      <c r="AN44" s="161"/>
      <c r="AO44" s="162">
        <v>6</v>
      </c>
      <c r="AP44" s="133"/>
      <c r="AQ44" s="619"/>
      <c r="AR44" s="620"/>
      <c r="AS44" s="621"/>
      <c r="AT44" s="160"/>
      <c r="AU44" s="160"/>
      <c r="AV44" s="135"/>
      <c r="AW44" s="616"/>
      <c r="AX44" s="617"/>
      <c r="AY44" s="618"/>
      <c r="AZ44" s="16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s="3" customFormat="1" ht="14.1" customHeight="1">
      <c r="A45" s="259" t="str">
        <f>IF(Visitor!C10="","",Visitor!C10)</f>
        <v>4</v>
      </c>
      <c r="B45" s="693" t="str">
        <f>IF(Visitor!E10="","",Visitor!E10)</f>
        <v>△△　△△</v>
      </c>
      <c r="C45" s="694"/>
      <c r="D45" s="260"/>
      <c r="E45" s="270" t="str">
        <f>IF(Visitor!F10="","",Visitor!F10)</f>
        <v>D</v>
      </c>
      <c r="F45" s="108"/>
      <c r="G45" s="330" t="str">
        <f t="shared" si="2"/>
        <v>:</v>
      </c>
      <c r="H45" s="331"/>
      <c r="I45" s="332"/>
      <c r="J45" s="197"/>
      <c r="K45" s="202"/>
      <c r="L45" s="198"/>
      <c r="M45" s="347" t="str">
        <f t="shared" si="3"/>
        <v>:</v>
      </c>
      <c r="N45" s="348"/>
      <c r="O45" s="349"/>
      <c r="P45" s="206"/>
      <c r="Q45" s="62"/>
      <c r="R45" s="285"/>
      <c r="S45" s="285"/>
      <c r="T45" s="285"/>
      <c r="U45" s="286"/>
      <c r="V45" s="172"/>
      <c r="W45" s="364" t="s">
        <v>611</v>
      </c>
      <c r="X45" s="365"/>
      <c r="Y45" s="365"/>
      <c r="Z45" s="365"/>
      <c r="AA45" s="365"/>
      <c r="AB45" s="365"/>
      <c r="AC45" s="366"/>
      <c r="AD45" s="697" t="str">
        <f>Visitor!D2</f>
        <v>○○　○○</v>
      </c>
      <c r="AE45" s="698"/>
      <c r="AF45" s="698"/>
      <c r="AG45" s="698"/>
      <c r="AH45" s="698"/>
      <c r="AI45" s="698"/>
      <c r="AJ45" s="698"/>
      <c r="AK45" s="698"/>
      <c r="AL45" s="701"/>
      <c r="AM45" s="179"/>
      <c r="AN45" s="161"/>
      <c r="AO45" s="162">
        <v>7</v>
      </c>
      <c r="AP45" s="133"/>
      <c r="AQ45" s="619"/>
      <c r="AR45" s="620"/>
      <c r="AS45" s="621"/>
      <c r="AT45" s="160"/>
      <c r="AU45" s="160"/>
      <c r="AV45" s="135"/>
      <c r="AW45" s="616"/>
      <c r="AX45" s="617"/>
      <c r="AY45" s="618"/>
      <c r="AZ45" s="16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s="3" customFormat="1" ht="14.1" customHeight="1">
      <c r="A46" s="262" t="str">
        <f>IF(Visitor!C11="","",Visitor!C11)</f>
        <v>5</v>
      </c>
      <c r="B46" s="697" t="str">
        <f>IF(Visitor!E11="","",Visitor!E11)</f>
        <v>△△　△△</v>
      </c>
      <c r="C46" s="698"/>
      <c r="D46" s="255"/>
      <c r="E46" s="271" t="str">
        <f>IF(Visitor!F11="","",Visitor!F11)</f>
        <v>D</v>
      </c>
      <c r="F46" s="108"/>
      <c r="G46" s="330" t="str">
        <f t="shared" si="2"/>
        <v>:</v>
      </c>
      <c r="H46" s="331"/>
      <c r="I46" s="332"/>
      <c r="J46" s="197"/>
      <c r="K46" s="202"/>
      <c r="L46" s="198"/>
      <c r="M46" s="347" t="str">
        <f t="shared" si="3"/>
        <v>:</v>
      </c>
      <c r="N46" s="348"/>
      <c r="O46" s="349"/>
      <c r="P46" s="206"/>
      <c r="Q46" s="62"/>
      <c r="R46" s="285"/>
      <c r="S46" s="285"/>
      <c r="T46" s="285"/>
      <c r="U46" s="286"/>
      <c r="V46" s="172"/>
      <c r="W46" s="371" t="s">
        <v>131</v>
      </c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178"/>
      <c r="AN46" s="161"/>
      <c r="AO46" s="162">
        <v>8</v>
      </c>
      <c r="AP46" s="133"/>
      <c r="AQ46" s="619"/>
      <c r="AR46" s="620"/>
      <c r="AS46" s="621"/>
      <c r="AT46" s="160"/>
      <c r="AU46" s="160"/>
      <c r="AV46" s="135"/>
      <c r="AW46" s="616"/>
      <c r="AX46" s="617"/>
      <c r="AY46" s="618"/>
      <c r="AZ46" s="161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s="3" customFormat="1" ht="14.1" customHeight="1">
      <c r="A47" s="249" t="str">
        <f>IF(Visitor!C12="","",Visitor!C12)</f>
        <v>6</v>
      </c>
      <c r="B47" s="695" t="str">
        <f>IF(Visitor!E12="","",Visitor!E12)</f>
        <v>△△　△△</v>
      </c>
      <c r="C47" s="696"/>
      <c r="D47" s="250"/>
      <c r="E47" s="272" t="str">
        <f>IF(Visitor!F12="","",Visitor!F12)</f>
        <v>D</v>
      </c>
      <c r="F47" s="108"/>
      <c r="G47" s="330" t="str">
        <f t="shared" si="2"/>
        <v>:</v>
      </c>
      <c r="H47" s="331"/>
      <c r="I47" s="332"/>
      <c r="J47" s="197"/>
      <c r="K47" s="202"/>
      <c r="L47" s="198"/>
      <c r="M47" s="347" t="str">
        <f t="shared" si="3"/>
        <v>:</v>
      </c>
      <c r="N47" s="348"/>
      <c r="O47" s="349"/>
      <c r="P47" s="206"/>
      <c r="Q47" s="62"/>
      <c r="R47" s="285"/>
      <c r="S47" s="285"/>
      <c r="T47" s="285"/>
      <c r="U47" s="286"/>
      <c r="V47" s="172"/>
      <c r="W47" s="333" t="s">
        <v>650</v>
      </c>
      <c r="X47" s="334"/>
      <c r="Y47" s="334"/>
      <c r="Z47" s="334"/>
      <c r="AA47" s="334"/>
      <c r="AB47" s="334"/>
      <c r="AC47" s="335"/>
      <c r="AD47" s="312"/>
      <c r="AE47" s="313"/>
      <c r="AF47" s="313"/>
      <c r="AG47" s="313"/>
      <c r="AH47" s="313"/>
      <c r="AI47" s="313"/>
      <c r="AJ47" s="313"/>
      <c r="AK47" s="313"/>
      <c r="AL47" s="314"/>
      <c r="AM47" s="180"/>
      <c r="AN47" s="161"/>
      <c r="AO47" s="162">
        <v>9</v>
      </c>
      <c r="AP47" s="133"/>
      <c r="AQ47" s="619"/>
      <c r="AR47" s="620"/>
      <c r="AS47" s="621"/>
      <c r="AT47" s="160"/>
      <c r="AU47" s="160"/>
      <c r="AV47" s="135"/>
      <c r="AW47" s="616"/>
      <c r="AX47" s="617"/>
      <c r="AY47" s="618"/>
      <c r="AZ47" s="16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</row>
    <row r="48" spans="1:121" s="3" customFormat="1" ht="14.1" customHeight="1">
      <c r="A48" s="259" t="str">
        <f>IF(Visitor!C13="","",Visitor!C13)</f>
        <v>7</v>
      </c>
      <c r="B48" s="693" t="str">
        <f>IF(Visitor!E13="","",Visitor!E13)</f>
        <v>△△　△△</v>
      </c>
      <c r="C48" s="694"/>
      <c r="D48" s="260"/>
      <c r="E48" s="270" t="str">
        <f>IF(Visitor!F13="","",Visitor!F13)</f>
        <v>D</v>
      </c>
      <c r="F48" s="108"/>
      <c r="G48" s="330" t="str">
        <f t="shared" si="2"/>
        <v>:</v>
      </c>
      <c r="H48" s="331"/>
      <c r="I48" s="332"/>
      <c r="J48" s="197"/>
      <c r="K48" s="202"/>
      <c r="L48" s="198"/>
      <c r="M48" s="347" t="str">
        <f t="shared" si="3"/>
        <v>:</v>
      </c>
      <c r="N48" s="348"/>
      <c r="O48" s="349"/>
      <c r="P48" s="206"/>
      <c r="Q48" s="62"/>
      <c r="R48" s="285"/>
      <c r="S48" s="285"/>
      <c r="T48" s="285"/>
      <c r="U48" s="286"/>
      <c r="V48" s="172"/>
      <c r="W48" s="287" t="s">
        <v>613</v>
      </c>
      <c r="X48" s="288"/>
      <c r="Y48" s="288"/>
      <c r="Z48" s="288"/>
      <c r="AA48" s="288"/>
      <c r="AB48" s="288"/>
      <c r="AC48" s="289"/>
      <c r="AD48" s="290"/>
      <c r="AE48" s="291"/>
      <c r="AF48" s="291"/>
      <c r="AG48" s="291"/>
      <c r="AH48" s="291"/>
      <c r="AI48" s="291"/>
      <c r="AJ48" s="291"/>
      <c r="AK48" s="291"/>
      <c r="AL48" s="292"/>
      <c r="AM48" s="180"/>
      <c r="AN48" s="161"/>
      <c r="AO48" s="162">
        <v>10</v>
      </c>
      <c r="AP48" s="133"/>
      <c r="AQ48" s="619"/>
      <c r="AR48" s="620"/>
      <c r="AS48" s="621"/>
      <c r="AT48" s="160"/>
      <c r="AU48" s="160"/>
      <c r="AV48" s="135"/>
      <c r="AW48" s="616"/>
      <c r="AX48" s="617"/>
      <c r="AY48" s="618"/>
      <c r="AZ48" s="161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</row>
    <row r="49" spans="1:121" s="3" customFormat="1" ht="14.1" customHeight="1">
      <c r="A49" s="259" t="str">
        <f>IF(Visitor!C14="","",Visitor!C14)</f>
        <v>8</v>
      </c>
      <c r="B49" s="693" t="str">
        <f>IF(Visitor!E14="","",Visitor!E14)</f>
        <v>△△　△△</v>
      </c>
      <c r="C49" s="694"/>
      <c r="D49" s="260"/>
      <c r="E49" s="270" t="str">
        <f>IF(Visitor!F14="","",Visitor!F14)</f>
        <v>D</v>
      </c>
      <c r="F49" s="108"/>
      <c r="G49" s="330" t="str">
        <f t="shared" si="2"/>
        <v>:</v>
      </c>
      <c r="H49" s="331"/>
      <c r="I49" s="332"/>
      <c r="J49" s="197"/>
      <c r="K49" s="202"/>
      <c r="L49" s="198"/>
      <c r="M49" s="347" t="str">
        <f t="shared" si="3"/>
        <v>:</v>
      </c>
      <c r="N49" s="348"/>
      <c r="O49" s="349"/>
      <c r="P49" s="206"/>
      <c r="Q49" s="62"/>
      <c r="R49" s="285"/>
      <c r="S49" s="285"/>
      <c r="T49" s="285"/>
      <c r="U49" s="286"/>
      <c r="V49" s="172"/>
      <c r="W49" s="287" t="s">
        <v>626</v>
      </c>
      <c r="X49" s="288"/>
      <c r="Y49" s="288"/>
      <c r="Z49" s="288"/>
      <c r="AA49" s="288"/>
      <c r="AB49" s="288"/>
      <c r="AC49" s="289"/>
      <c r="AD49" s="290"/>
      <c r="AE49" s="291"/>
      <c r="AF49" s="291"/>
      <c r="AG49" s="291"/>
      <c r="AH49" s="291"/>
      <c r="AI49" s="291"/>
      <c r="AJ49" s="291"/>
      <c r="AK49" s="291"/>
      <c r="AL49" s="292"/>
      <c r="AM49" s="180"/>
      <c r="AN49" s="161"/>
      <c r="AO49" s="162">
        <v>11</v>
      </c>
      <c r="AP49" s="133"/>
      <c r="AQ49" s="619"/>
      <c r="AR49" s="620"/>
      <c r="AS49" s="621"/>
      <c r="AT49" s="160"/>
      <c r="AU49" s="160"/>
      <c r="AV49" s="135"/>
      <c r="AW49" s="616"/>
      <c r="AX49" s="617"/>
      <c r="AY49" s="618"/>
      <c r="AZ49" s="16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</row>
    <row r="50" spans="1:121" s="3" customFormat="1" ht="14.1" customHeight="1">
      <c r="A50" s="259" t="str">
        <f>IF(Visitor!C15="","",Visitor!C15)</f>
        <v>9</v>
      </c>
      <c r="B50" s="693" t="str">
        <f>IF(Visitor!E15="","",Visitor!E15)</f>
        <v>△△　△△</v>
      </c>
      <c r="C50" s="694"/>
      <c r="D50" s="260"/>
      <c r="E50" s="270" t="str">
        <f>IF(Visitor!F15="","",Visitor!F15)</f>
        <v>F</v>
      </c>
      <c r="F50" s="108"/>
      <c r="G50" s="330" t="str">
        <f t="shared" si="2"/>
        <v>:</v>
      </c>
      <c r="H50" s="331"/>
      <c r="I50" s="332"/>
      <c r="J50" s="197"/>
      <c r="K50" s="202"/>
      <c r="L50" s="198"/>
      <c r="M50" s="347" t="str">
        <f t="shared" si="3"/>
        <v>:</v>
      </c>
      <c r="N50" s="348"/>
      <c r="O50" s="349"/>
      <c r="P50" s="206"/>
      <c r="Q50" s="62"/>
      <c r="R50" s="285"/>
      <c r="S50" s="285"/>
      <c r="T50" s="285"/>
      <c r="U50" s="286"/>
      <c r="V50" s="172"/>
      <c r="W50" s="287" t="s">
        <v>627</v>
      </c>
      <c r="X50" s="288"/>
      <c r="Y50" s="288"/>
      <c r="Z50" s="288"/>
      <c r="AA50" s="288"/>
      <c r="AB50" s="288"/>
      <c r="AC50" s="289"/>
      <c r="AD50" s="290"/>
      <c r="AE50" s="291"/>
      <c r="AF50" s="291"/>
      <c r="AG50" s="291"/>
      <c r="AH50" s="291"/>
      <c r="AI50" s="291"/>
      <c r="AJ50" s="291"/>
      <c r="AK50" s="291"/>
      <c r="AL50" s="292"/>
      <c r="AM50" s="180"/>
      <c r="AN50" s="161"/>
      <c r="AO50" s="162">
        <v>12</v>
      </c>
      <c r="AP50" s="133"/>
      <c r="AQ50" s="619"/>
      <c r="AR50" s="620"/>
      <c r="AS50" s="621"/>
      <c r="AT50" s="160"/>
      <c r="AU50" s="160"/>
      <c r="AV50" s="135"/>
      <c r="AW50" s="616"/>
      <c r="AX50" s="617"/>
      <c r="AY50" s="618"/>
      <c r="AZ50" s="16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</row>
    <row r="51" spans="1:121" s="3" customFormat="1" ht="14.1" customHeight="1">
      <c r="A51" s="254" t="str">
        <f>IF(Visitor!C16="","",Visitor!C16)</f>
        <v>10</v>
      </c>
      <c r="B51" s="697" t="str">
        <f>IF(Visitor!E16="","",Visitor!E16)</f>
        <v>△△　△△</v>
      </c>
      <c r="C51" s="698"/>
      <c r="D51" s="255"/>
      <c r="E51" s="268" t="str">
        <f>IF(Visitor!F16="","",Visitor!F16)</f>
        <v>F</v>
      </c>
      <c r="F51" s="108"/>
      <c r="G51" s="330" t="str">
        <f t="shared" si="2"/>
        <v>:</v>
      </c>
      <c r="H51" s="331"/>
      <c r="I51" s="332"/>
      <c r="J51" s="197"/>
      <c r="K51" s="202"/>
      <c r="L51" s="198"/>
      <c r="M51" s="347" t="str">
        <f t="shared" si="3"/>
        <v>:</v>
      </c>
      <c r="N51" s="348"/>
      <c r="O51" s="349"/>
      <c r="P51" s="206"/>
      <c r="Q51" s="62"/>
      <c r="R51" s="285"/>
      <c r="S51" s="285"/>
      <c r="T51" s="285"/>
      <c r="U51" s="286"/>
      <c r="V51" s="172"/>
      <c r="W51" s="287" t="s">
        <v>628</v>
      </c>
      <c r="X51" s="288"/>
      <c r="Y51" s="288"/>
      <c r="Z51" s="288"/>
      <c r="AA51" s="288"/>
      <c r="AB51" s="288"/>
      <c r="AC51" s="289"/>
      <c r="AD51" s="290"/>
      <c r="AE51" s="291"/>
      <c r="AF51" s="291"/>
      <c r="AG51" s="291"/>
      <c r="AH51" s="291"/>
      <c r="AI51" s="291"/>
      <c r="AJ51" s="291"/>
      <c r="AK51" s="291"/>
      <c r="AL51" s="292"/>
      <c r="AM51" s="180"/>
      <c r="AN51" s="161"/>
      <c r="AO51" s="164" t="s">
        <v>197</v>
      </c>
      <c r="AP51" s="133"/>
      <c r="AQ51" s="619"/>
      <c r="AR51" s="620"/>
      <c r="AS51" s="621"/>
      <c r="AT51" s="161"/>
      <c r="AU51" s="161"/>
      <c r="AV51" s="135"/>
      <c r="AW51" s="616"/>
      <c r="AX51" s="617"/>
      <c r="AY51" s="618"/>
      <c r="AZ51" s="16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</row>
    <row r="52" spans="1:121" s="3" customFormat="1" ht="14.1" customHeight="1">
      <c r="A52" s="257" t="str">
        <f>IF(Visitor!C17="","",Visitor!C17)</f>
        <v>11</v>
      </c>
      <c r="B52" s="695" t="str">
        <f>IF(Visitor!E17="","",Visitor!E17)</f>
        <v>△△　△△</v>
      </c>
      <c r="C52" s="696"/>
      <c r="D52" s="250"/>
      <c r="E52" s="269" t="str">
        <f>IF(Visitor!F17="","",Visitor!F17)</f>
        <v>F</v>
      </c>
      <c r="F52" s="108"/>
      <c r="G52" s="330" t="str">
        <f t="shared" si="2"/>
        <v>:</v>
      </c>
      <c r="H52" s="331"/>
      <c r="I52" s="332"/>
      <c r="J52" s="197"/>
      <c r="K52" s="202"/>
      <c r="L52" s="198"/>
      <c r="M52" s="347" t="str">
        <f t="shared" si="3"/>
        <v>:</v>
      </c>
      <c r="N52" s="348"/>
      <c r="O52" s="349"/>
      <c r="P52" s="206"/>
      <c r="Q52" s="62"/>
      <c r="R52" s="285"/>
      <c r="S52" s="285"/>
      <c r="T52" s="285"/>
      <c r="U52" s="286"/>
      <c r="V52" s="172"/>
      <c r="W52" s="287" t="s">
        <v>658</v>
      </c>
      <c r="X52" s="288"/>
      <c r="Y52" s="288"/>
      <c r="Z52" s="288"/>
      <c r="AA52" s="288"/>
      <c r="AB52" s="288"/>
      <c r="AC52" s="289"/>
      <c r="AD52" s="290"/>
      <c r="AE52" s="291"/>
      <c r="AF52" s="291"/>
      <c r="AG52" s="291"/>
      <c r="AH52" s="291"/>
      <c r="AI52" s="291"/>
      <c r="AJ52" s="291"/>
      <c r="AK52" s="291"/>
      <c r="AL52" s="292"/>
      <c r="AM52" s="180"/>
      <c r="AN52" s="161"/>
      <c r="AO52" s="164" t="s">
        <v>198</v>
      </c>
      <c r="AP52" s="133"/>
      <c r="AQ52" s="619"/>
      <c r="AR52" s="620"/>
      <c r="AS52" s="621"/>
      <c r="AT52" s="161"/>
      <c r="AU52" s="161"/>
      <c r="AV52" s="135"/>
      <c r="AW52" s="616"/>
      <c r="AX52" s="617"/>
      <c r="AY52" s="618"/>
      <c r="AZ52" s="161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</row>
    <row r="53" spans="1:121" s="3" customFormat="1" ht="14.1" customHeight="1">
      <c r="A53" s="259" t="str">
        <f>IF(Visitor!C18="","",Visitor!C18)</f>
        <v>12</v>
      </c>
      <c r="B53" s="693" t="str">
        <f>IF(Visitor!E18="","",Visitor!E18)</f>
        <v>△△　△△</v>
      </c>
      <c r="C53" s="694"/>
      <c r="D53" s="260"/>
      <c r="E53" s="270" t="str">
        <f>IF(Visitor!F18="","",Visitor!F18)</f>
        <v>F</v>
      </c>
      <c r="F53" s="108"/>
      <c r="G53" s="330" t="str">
        <f t="shared" si="2"/>
        <v>:</v>
      </c>
      <c r="H53" s="331"/>
      <c r="I53" s="332"/>
      <c r="J53" s="197"/>
      <c r="K53" s="202"/>
      <c r="L53" s="198"/>
      <c r="M53" s="347" t="str">
        <f t="shared" si="3"/>
        <v>:</v>
      </c>
      <c r="N53" s="348"/>
      <c r="O53" s="349"/>
      <c r="P53" s="206"/>
      <c r="Q53" s="62"/>
      <c r="R53" s="285"/>
      <c r="S53" s="285"/>
      <c r="T53" s="285"/>
      <c r="U53" s="286"/>
      <c r="V53" s="172"/>
      <c r="W53" s="287" t="s">
        <v>629</v>
      </c>
      <c r="X53" s="288"/>
      <c r="Y53" s="288"/>
      <c r="Z53" s="288"/>
      <c r="AA53" s="288"/>
      <c r="AB53" s="288"/>
      <c r="AC53" s="289"/>
      <c r="AD53" s="290"/>
      <c r="AE53" s="291"/>
      <c r="AF53" s="291"/>
      <c r="AG53" s="291"/>
      <c r="AH53" s="291"/>
      <c r="AI53" s="291"/>
      <c r="AJ53" s="291"/>
      <c r="AK53" s="291"/>
      <c r="AL53" s="292"/>
      <c r="AM53" s="180"/>
      <c r="AN53" s="161"/>
      <c r="AO53" s="164" t="s">
        <v>199</v>
      </c>
      <c r="AP53" s="133"/>
      <c r="AQ53" s="619"/>
      <c r="AR53" s="620"/>
      <c r="AS53" s="621"/>
      <c r="AT53" s="161"/>
      <c r="AU53" s="161"/>
      <c r="AV53" s="135"/>
      <c r="AW53" s="616"/>
      <c r="AX53" s="617"/>
      <c r="AY53" s="618"/>
      <c r="AZ53" s="16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</row>
    <row r="54" spans="1:121" s="3" customFormat="1" ht="14.1" customHeight="1">
      <c r="A54" s="259" t="str">
        <f>IF(Visitor!C19="","",Visitor!C19)</f>
        <v>13</v>
      </c>
      <c r="B54" s="693" t="str">
        <f>IF(Visitor!E19="","",Visitor!E19)</f>
        <v>△△　△△</v>
      </c>
      <c r="C54" s="694"/>
      <c r="D54" s="260"/>
      <c r="E54" s="270" t="str">
        <f>IF(Visitor!F19="","",Visitor!F19)</f>
        <v>F</v>
      </c>
      <c r="F54" s="108"/>
      <c r="G54" s="330" t="str">
        <f t="shared" si="2"/>
        <v>:</v>
      </c>
      <c r="H54" s="331"/>
      <c r="I54" s="332"/>
      <c r="J54" s="197"/>
      <c r="K54" s="202"/>
      <c r="L54" s="198"/>
      <c r="M54" s="347" t="str">
        <f t="shared" si="3"/>
        <v>:</v>
      </c>
      <c r="N54" s="348"/>
      <c r="O54" s="349"/>
      <c r="P54" s="206"/>
      <c r="Q54" s="62"/>
      <c r="R54" s="285"/>
      <c r="S54" s="285"/>
      <c r="T54" s="285"/>
      <c r="U54" s="286"/>
      <c r="V54" s="172"/>
      <c r="W54" s="287" t="s">
        <v>630</v>
      </c>
      <c r="X54" s="288"/>
      <c r="Y54" s="288"/>
      <c r="Z54" s="288"/>
      <c r="AA54" s="288"/>
      <c r="AB54" s="288"/>
      <c r="AC54" s="289"/>
      <c r="AD54" s="290"/>
      <c r="AE54" s="291"/>
      <c r="AF54" s="291"/>
      <c r="AG54" s="291"/>
      <c r="AH54" s="291"/>
      <c r="AI54" s="291"/>
      <c r="AJ54" s="291"/>
      <c r="AK54" s="291"/>
      <c r="AL54" s="292"/>
      <c r="AM54" s="180"/>
      <c r="AN54" s="161"/>
      <c r="AO54" s="164" t="s">
        <v>200</v>
      </c>
      <c r="AP54" s="133"/>
      <c r="AQ54" s="619"/>
      <c r="AR54" s="620"/>
      <c r="AS54" s="621"/>
      <c r="AT54" s="161"/>
      <c r="AU54" s="161"/>
      <c r="AV54" s="135"/>
      <c r="AW54" s="616"/>
      <c r="AX54" s="617"/>
      <c r="AY54" s="618"/>
      <c r="AZ54" s="161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</row>
    <row r="55" spans="1:121" s="3" customFormat="1" ht="14.1" customHeight="1">
      <c r="A55" s="259" t="str">
        <f>IF(Visitor!C20="","",Visitor!C20)</f>
        <v>14</v>
      </c>
      <c r="B55" s="693" t="str">
        <f>IF(Visitor!E20="","",Visitor!E20)</f>
        <v>△△　△△</v>
      </c>
      <c r="C55" s="694"/>
      <c r="D55" s="260"/>
      <c r="E55" s="270" t="str">
        <f>IF(Visitor!F20="","",Visitor!F20)</f>
        <v>F</v>
      </c>
      <c r="F55" s="108"/>
      <c r="G55" s="330" t="str">
        <f t="shared" si="2"/>
        <v>:</v>
      </c>
      <c r="H55" s="331"/>
      <c r="I55" s="332"/>
      <c r="J55" s="197"/>
      <c r="K55" s="202"/>
      <c r="L55" s="198"/>
      <c r="M55" s="347" t="str">
        <f t="shared" si="3"/>
        <v>:</v>
      </c>
      <c r="N55" s="348"/>
      <c r="O55" s="349"/>
      <c r="P55" s="206"/>
      <c r="Q55" s="62"/>
      <c r="R55" s="285"/>
      <c r="S55" s="285"/>
      <c r="T55" s="285"/>
      <c r="U55" s="286"/>
      <c r="V55" s="172"/>
      <c r="W55" s="287" t="s">
        <v>630</v>
      </c>
      <c r="X55" s="288"/>
      <c r="Y55" s="288"/>
      <c r="Z55" s="288"/>
      <c r="AA55" s="288"/>
      <c r="AB55" s="288"/>
      <c r="AC55" s="289"/>
      <c r="AD55" s="290"/>
      <c r="AE55" s="291"/>
      <c r="AF55" s="291"/>
      <c r="AG55" s="291"/>
      <c r="AH55" s="291"/>
      <c r="AI55" s="291"/>
      <c r="AJ55" s="291"/>
      <c r="AK55" s="291"/>
      <c r="AL55" s="292"/>
      <c r="AM55" s="180"/>
      <c r="AN55" s="161"/>
      <c r="AO55" s="164" t="s">
        <v>206</v>
      </c>
      <c r="AP55" s="133"/>
      <c r="AQ55" s="619"/>
      <c r="AR55" s="620"/>
      <c r="AS55" s="621"/>
      <c r="AT55" s="168"/>
      <c r="AU55" s="168"/>
      <c r="AV55" s="135"/>
      <c r="AW55" s="616"/>
      <c r="AX55" s="617"/>
      <c r="AY55" s="618"/>
      <c r="AZ55" s="16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</row>
    <row r="56" spans="1:121" s="3" customFormat="1" ht="14.1" customHeight="1">
      <c r="A56" s="262" t="str">
        <f>IF(Visitor!C21="","",Visitor!C21)</f>
        <v>15</v>
      </c>
      <c r="B56" s="697" t="str">
        <f>IF(Visitor!E21="","",Visitor!E21)</f>
        <v>△△　△△</v>
      </c>
      <c r="C56" s="698"/>
      <c r="D56" s="255"/>
      <c r="E56" s="271" t="str">
        <f>IF(Visitor!F21="","",Visitor!F21)</f>
        <v>F</v>
      </c>
      <c r="F56" s="108"/>
      <c r="G56" s="330" t="str">
        <f t="shared" si="2"/>
        <v>:</v>
      </c>
      <c r="H56" s="331"/>
      <c r="I56" s="332"/>
      <c r="J56" s="197"/>
      <c r="K56" s="202"/>
      <c r="L56" s="198"/>
      <c r="M56" s="347" t="str">
        <f t="shared" si="3"/>
        <v>:</v>
      </c>
      <c r="N56" s="348"/>
      <c r="O56" s="349"/>
      <c r="P56" s="206"/>
      <c r="Q56" s="62"/>
      <c r="R56" s="285"/>
      <c r="S56" s="285"/>
      <c r="T56" s="285"/>
      <c r="U56" s="286"/>
      <c r="V56" s="172"/>
      <c r="W56" s="287" t="s">
        <v>657</v>
      </c>
      <c r="X56" s="288"/>
      <c r="Y56" s="288"/>
      <c r="Z56" s="288"/>
      <c r="AA56" s="288"/>
      <c r="AB56" s="288"/>
      <c r="AC56" s="289"/>
      <c r="AD56" s="290"/>
      <c r="AE56" s="291"/>
      <c r="AF56" s="291"/>
      <c r="AG56" s="291"/>
      <c r="AH56" s="291"/>
      <c r="AI56" s="291"/>
      <c r="AJ56" s="291"/>
      <c r="AK56" s="291"/>
      <c r="AL56" s="292"/>
      <c r="AM56" s="180"/>
      <c r="AN56" s="161"/>
      <c r="AO56" s="164" t="s">
        <v>207</v>
      </c>
      <c r="AP56" s="133"/>
      <c r="AQ56" s="619"/>
      <c r="AR56" s="620"/>
      <c r="AS56" s="621"/>
      <c r="AT56" s="161"/>
      <c r="AU56" s="161"/>
      <c r="AV56" s="135"/>
      <c r="AW56" s="616"/>
      <c r="AX56" s="617"/>
      <c r="AY56" s="618"/>
      <c r="AZ56" s="161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</row>
    <row r="57" spans="1:121" s="3" customFormat="1" ht="14.1" customHeight="1">
      <c r="A57" s="257" t="str">
        <f>IF(Visitor!C22="","",Visitor!C22)</f>
        <v>16</v>
      </c>
      <c r="B57" s="695" t="str">
        <f>IF(Visitor!E22="","",Visitor!E22)</f>
        <v>△△　△△</v>
      </c>
      <c r="C57" s="696"/>
      <c r="D57" s="250"/>
      <c r="E57" s="269" t="str">
        <f>IF(Visitor!F22="","",Visitor!F22)</f>
        <v>F</v>
      </c>
      <c r="F57" s="108"/>
      <c r="G57" s="330" t="str">
        <f t="shared" si="2"/>
        <v>:</v>
      </c>
      <c r="H57" s="331"/>
      <c r="I57" s="332"/>
      <c r="J57" s="197"/>
      <c r="K57" s="202"/>
      <c r="L57" s="198"/>
      <c r="M57" s="347" t="str">
        <f t="shared" si="3"/>
        <v>:</v>
      </c>
      <c r="N57" s="348"/>
      <c r="O57" s="349"/>
      <c r="P57" s="206"/>
      <c r="Q57" s="62"/>
      <c r="R57" s="285"/>
      <c r="S57" s="285"/>
      <c r="T57" s="285"/>
      <c r="U57" s="286"/>
      <c r="V57" s="172"/>
      <c r="W57" s="364" t="s">
        <v>651</v>
      </c>
      <c r="X57" s="365"/>
      <c r="Y57" s="365"/>
      <c r="Z57" s="365"/>
      <c r="AA57" s="365"/>
      <c r="AB57" s="365"/>
      <c r="AC57" s="366"/>
      <c r="AD57" s="367"/>
      <c r="AE57" s="368"/>
      <c r="AF57" s="368"/>
      <c r="AG57" s="368"/>
      <c r="AH57" s="368"/>
      <c r="AI57" s="368"/>
      <c r="AJ57" s="368"/>
      <c r="AK57" s="368"/>
      <c r="AL57" s="369"/>
      <c r="AM57" s="180"/>
      <c r="AN57" s="161"/>
      <c r="AO57" s="164" t="s">
        <v>208</v>
      </c>
      <c r="AP57" s="133"/>
      <c r="AQ57" s="619"/>
      <c r="AR57" s="620"/>
      <c r="AS57" s="621"/>
      <c r="AT57" s="161"/>
      <c r="AU57" s="161"/>
      <c r="AV57" s="135"/>
      <c r="AW57" s="616"/>
      <c r="AX57" s="617"/>
      <c r="AY57" s="618"/>
      <c r="AZ57" s="16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</row>
    <row r="58" spans="1:121" s="3" customFormat="1" ht="14.1" customHeight="1">
      <c r="A58" s="259" t="str">
        <f>IF(Visitor!C23="","",Visitor!C23)</f>
        <v>17</v>
      </c>
      <c r="B58" s="693" t="str">
        <f>IF(Visitor!E23="","",Visitor!E23)</f>
        <v>△△　△△</v>
      </c>
      <c r="C58" s="694"/>
      <c r="D58" s="260"/>
      <c r="E58" s="270" t="str">
        <f>IF(Visitor!F23="","",Visitor!F23)</f>
        <v>F</v>
      </c>
      <c r="F58" s="108"/>
      <c r="G58" s="330" t="str">
        <f t="shared" si="2"/>
        <v>:</v>
      </c>
      <c r="H58" s="331"/>
      <c r="I58" s="332"/>
      <c r="J58" s="197"/>
      <c r="K58" s="202"/>
      <c r="L58" s="198"/>
      <c r="M58" s="347" t="str">
        <f t="shared" si="3"/>
        <v>:</v>
      </c>
      <c r="N58" s="348"/>
      <c r="O58" s="349"/>
      <c r="P58" s="206"/>
      <c r="Q58" s="62"/>
      <c r="R58" s="285"/>
      <c r="S58" s="285"/>
      <c r="T58" s="285"/>
      <c r="U58" s="286"/>
      <c r="V58" s="172"/>
      <c r="W58" s="370" t="s">
        <v>132</v>
      </c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170"/>
      <c r="AN58" s="161"/>
      <c r="AO58" s="164">
        <v>20</v>
      </c>
      <c r="AP58" s="133"/>
      <c r="AQ58" s="619"/>
      <c r="AR58" s="620"/>
      <c r="AS58" s="621"/>
      <c r="AT58" s="161"/>
      <c r="AU58" s="161"/>
      <c r="AV58" s="135"/>
      <c r="AW58" s="616"/>
      <c r="AX58" s="617"/>
      <c r="AY58" s="618"/>
      <c r="AZ58" s="16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</row>
    <row r="59" spans="1:121" s="3" customFormat="1" ht="14.1" customHeight="1">
      <c r="A59" s="259" t="str">
        <f>IF(Visitor!C24="","",Visitor!C24)</f>
        <v>18</v>
      </c>
      <c r="B59" s="693" t="str">
        <f>IF(Visitor!E24="","",Visitor!E24)</f>
        <v>△△　△△</v>
      </c>
      <c r="C59" s="694"/>
      <c r="D59" s="260"/>
      <c r="E59" s="270" t="str">
        <f>IF(Visitor!F24="","",Visitor!F24)</f>
        <v>F</v>
      </c>
      <c r="F59" s="108"/>
      <c r="G59" s="330" t="str">
        <f t="shared" si="2"/>
        <v>:</v>
      </c>
      <c r="H59" s="331"/>
      <c r="I59" s="332"/>
      <c r="J59" s="197"/>
      <c r="K59" s="202"/>
      <c r="L59" s="198"/>
      <c r="M59" s="347" t="str">
        <f t="shared" si="3"/>
        <v>:</v>
      </c>
      <c r="N59" s="348"/>
      <c r="O59" s="349"/>
      <c r="P59" s="206"/>
      <c r="Q59" s="62"/>
      <c r="R59" s="285"/>
      <c r="S59" s="285"/>
      <c r="T59" s="285"/>
      <c r="U59" s="286"/>
      <c r="V59" s="172"/>
      <c r="W59" s="333" t="s">
        <v>621</v>
      </c>
      <c r="X59" s="334"/>
      <c r="Y59" s="334"/>
      <c r="Z59" s="334"/>
      <c r="AA59" s="334"/>
      <c r="AB59" s="334"/>
      <c r="AC59" s="335"/>
      <c r="AD59" s="312"/>
      <c r="AE59" s="313"/>
      <c r="AF59" s="313"/>
      <c r="AG59" s="313"/>
      <c r="AH59" s="313"/>
      <c r="AI59" s="313"/>
      <c r="AJ59" s="313"/>
      <c r="AK59" s="313"/>
      <c r="AL59" s="314"/>
      <c r="AM59" s="179"/>
      <c r="AN59" s="161"/>
      <c r="AO59" s="164" t="s">
        <v>209</v>
      </c>
      <c r="AP59" s="133"/>
      <c r="AQ59" s="619"/>
      <c r="AR59" s="620"/>
      <c r="AS59" s="621"/>
      <c r="AT59" s="161"/>
      <c r="AU59" s="161"/>
      <c r="AV59" s="135"/>
      <c r="AW59" s="616"/>
      <c r="AX59" s="617"/>
      <c r="AY59" s="618"/>
      <c r="AZ59" s="16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</row>
    <row r="60" spans="1:121" s="3" customFormat="1" ht="14.1" customHeight="1">
      <c r="A60" s="259" t="str">
        <f>IF(Visitor!C25="","",Visitor!C25)</f>
        <v>19</v>
      </c>
      <c r="B60" s="693" t="str">
        <f>IF(Visitor!E25="","",Visitor!E25)</f>
        <v>△△　△△</v>
      </c>
      <c r="C60" s="694"/>
      <c r="D60" s="260"/>
      <c r="E60" s="270" t="str">
        <f>IF(Visitor!F25="","",Visitor!F25)</f>
        <v>F</v>
      </c>
      <c r="F60" s="108"/>
      <c r="G60" s="330" t="str">
        <f t="shared" si="2"/>
        <v>:</v>
      </c>
      <c r="H60" s="331"/>
      <c r="I60" s="332"/>
      <c r="J60" s="197"/>
      <c r="K60" s="202"/>
      <c r="L60" s="198"/>
      <c r="M60" s="347" t="str">
        <f t="shared" si="3"/>
        <v>:</v>
      </c>
      <c r="N60" s="348"/>
      <c r="O60" s="349"/>
      <c r="P60" s="206"/>
      <c r="Q60" s="62"/>
      <c r="R60" s="285"/>
      <c r="S60" s="285"/>
      <c r="T60" s="285"/>
      <c r="U60" s="286"/>
      <c r="V60" s="172"/>
      <c r="W60" s="287" t="s">
        <v>621</v>
      </c>
      <c r="X60" s="288"/>
      <c r="Y60" s="288"/>
      <c r="Z60" s="288"/>
      <c r="AA60" s="288"/>
      <c r="AB60" s="288"/>
      <c r="AC60" s="289"/>
      <c r="AD60" s="290"/>
      <c r="AE60" s="291"/>
      <c r="AF60" s="291"/>
      <c r="AG60" s="291"/>
      <c r="AH60" s="291"/>
      <c r="AI60" s="291"/>
      <c r="AJ60" s="291"/>
      <c r="AK60" s="291"/>
      <c r="AL60" s="292"/>
      <c r="AM60" s="179"/>
      <c r="AN60" s="161"/>
      <c r="AO60" s="164" t="s">
        <v>210</v>
      </c>
      <c r="AP60" s="133"/>
      <c r="AQ60" s="619"/>
      <c r="AR60" s="620"/>
      <c r="AS60" s="621"/>
      <c r="AT60" s="161"/>
      <c r="AU60" s="161"/>
      <c r="AV60" s="135"/>
      <c r="AW60" s="616"/>
      <c r="AX60" s="617"/>
      <c r="AY60" s="618"/>
      <c r="AZ60" s="16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</row>
    <row r="61" spans="1:121" s="3" customFormat="1" ht="14.1" customHeight="1">
      <c r="A61" s="262" t="str">
        <f>IF(Visitor!C26="","",Visitor!C26)</f>
        <v>20</v>
      </c>
      <c r="B61" s="697" t="str">
        <f>IF(Visitor!E26="","",Visitor!E26)</f>
        <v>△△　△△</v>
      </c>
      <c r="C61" s="698"/>
      <c r="D61" s="255"/>
      <c r="E61" s="271" t="str">
        <f>IF(Visitor!F26="","",Visitor!F26)</f>
        <v>F</v>
      </c>
      <c r="F61" s="108"/>
      <c r="G61" s="330" t="str">
        <f t="shared" si="2"/>
        <v>:</v>
      </c>
      <c r="H61" s="331"/>
      <c r="I61" s="332"/>
      <c r="J61" s="197"/>
      <c r="K61" s="202"/>
      <c r="L61" s="198"/>
      <c r="M61" s="347" t="str">
        <f t="shared" si="3"/>
        <v>:</v>
      </c>
      <c r="N61" s="348"/>
      <c r="O61" s="349"/>
      <c r="P61" s="206"/>
      <c r="Q61" s="62"/>
      <c r="R61" s="285"/>
      <c r="S61" s="285"/>
      <c r="T61" s="285"/>
      <c r="U61" s="286"/>
      <c r="V61" s="172"/>
      <c r="W61" s="287" t="s">
        <v>622</v>
      </c>
      <c r="X61" s="288"/>
      <c r="Y61" s="288"/>
      <c r="Z61" s="288"/>
      <c r="AA61" s="288"/>
      <c r="AB61" s="288"/>
      <c r="AC61" s="289"/>
      <c r="AD61" s="290"/>
      <c r="AE61" s="291"/>
      <c r="AF61" s="291"/>
      <c r="AG61" s="291"/>
      <c r="AH61" s="291"/>
      <c r="AI61" s="291"/>
      <c r="AJ61" s="291"/>
      <c r="AK61" s="291"/>
      <c r="AL61" s="292"/>
      <c r="AM61" s="179"/>
      <c r="AN61" s="161"/>
      <c r="AO61" s="164" t="s">
        <v>211</v>
      </c>
      <c r="AP61" s="133"/>
      <c r="AQ61" s="619"/>
      <c r="AR61" s="620"/>
      <c r="AS61" s="621"/>
      <c r="AT61" s="161"/>
      <c r="AU61" s="161"/>
      <c r="AV61" s="135"/>
      <c r="AW61" s="616"/>
      <c r="AX61" s="617"/>
      <c r="AY61" s="618"/>
      <c r="AZ61" s="16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</row>
    <row r="62" spans="1:121" s="3" customFormat="1" ht="14.1" customHeight="1">
      <c r="A62" s="249" t="str">
        <f>IF(Visitor!C27="","",Visitor!C27)</f>
        <v>-</v>
      </c>
      <c r="B62" s="695" t="str">
        <f>IF(Visitor!E27="","",Visitor!E27)</f>
        <v>　　　　-</v>
      </c>
      <c r="C62" s="696"/>
      <c r="D62" s="250"/>
      <c r="E62" s="272" t="str">
        <f>IF(Visitor!F27="","",Visitor!F27)</f>
        <v>-</v>
      </c>
      <c r="F62" s="108"/>
      <c r="G62" s="330" t="str">
        <f t="shared" si="2"/>
        <v>:</v>
      </c>
      <c r="H62" s="331"/>
      <c r="I62" s="332"/>
      <c r="J62" s="197"/>
      <c r="K62" s="202"/>
      <c r="L62" s="198"/>
      <c r="M62" s="347" t="str">
        <f t="shared" si="3"/>
        <v>:</v>
      </c>
      <c r="N62" s="348"/>
      <c r="O62" s="349"/>
      <c r="P62" s="206"/>
      <c r="Q62" s="62"/>
      <c r="R62" s="285"/>
      <c r="S62" s="285"/>
      <c r="T62" s="285"/>
      <c r="U62" s="286"/>
      <c r="V62" s="145"/>
      <c r="W62" s="287" t="s">
        <v>622</v>
      </c>
      <c r="X62" s="288"/>
      <c r="Y62" s="288"/>
      <c r="Z62" s="288"/>
      <c r="AA62" s="288"/>
      <c r="AB62" s="288"/>
      <c r="AC62" s="289"/>
      <c r="AD62" s="290"/>
      <c r="AE62" s="291"/>
      <c r="AF62" s="291"/>
      <c r="AG62" s="291"/>
      <c r="AH62" s="291"/>
      <c r="AI62" s="291"/>
      <c r="AJ62" s="291"/>
      <c r="AK62" s="291"/>
      <c r="AL62" s="292"/>
      <c r="AM62" s="179"/>
      <c r="AN62" s="161"/>
      <c r="AO62" s="164" t="s">
        <v>212</v>
      </c>
      <c r="AP62" s="133"/>
      <c r="AQ62" s="619"/>
      <c r="AR62" s="620"/>
      <c r="AS62" s="621"/>
      <c r="AT62" s="161"/>
      <c r="AU62" s="161"/>
      <c r="AV62" s="135"/>
      <c r="AW62" s="616"/>
      <c r="AX62" s="617"/>
      <c r="AY62" s="618"/>
      <c r="AZ62" s="161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</row>
    <row r="63" spans="1:121" s="3" customFormat="1" ht="14.1" customHeight="1">
      <c r="A63" s="259" t="str">
        <f>IF(Visitor!C28="","",Visitor!C28)</f>
        <v>-</v>
      </c>
      <c r="B63" s="693" t="str">
        <f>IF(Visitor!E28="","",Visitor!E28)</f>
        <v>　　　　-</v>
      </c>
      <c r="C63" s="694"/>
      <c r="D63" s="260"/>
      <c r="E63" s="270" t="str">
        <f>IF(Visitor!F28="","",Visitor!F28)</f>
        <v>-</v>
      </c>
      <c r="F63" s="108"/>
      <c r="G63" s="330" t="str">
        <f t="shared" si="2"/>
        <v>:</v>
      </c>
      <c r="H63" s="331"/>
      <c r="I63" s="332"/>
      <c r="J63" s="197"/>
      <c r="K63" s="202"/>
      <c r="L63" s="198"/>
      <c r="M63" s="347" t="str">
        <f t="shared" si="3"/>
        <v>:</v>
      </c>
      <c r="N63" s="348"/>
      <c r="O63" s="349"/>
      <c r="P63" s="206"/>
      <c r="Q63" s="62"/>
      <c r="R63" s="285"/>
      <c r="S63" s="285"/>
      <c r="T63" s="285"/>
      <c r="U63" s="286"/>
      <c r="V63" s="145"/>
      <c r="W63" s="299" t="s">
        <v>623</v>
      </c>
      <c r="X63" s="300"/>
      <c r="Y63" s="300"/>
      <c r="Z63" s="300"/>
      <c r="AA63" s="300"/>
      <c r="AB63" s="300"/>
      <c r="AC63" s="301"/>
      <c r="AD63" s="293"/>
      <c r="AE63" s="294"/>
      <c r="AF63" s="294"/>
      <c r="AG63" s="294"/>
      <c r="AH63" s="294"/>
      <c r="AI63" s="294"/>
      <c r="AJ63" s="294"/>
      <c r="AK63" s="294"/>
      <c r="AL63" s="295"/>
      <c r="AM63" s="180"/>
      <c r="AN63" s="161"/>
      <c r="AO63" s="164" t="s">
        <v>213</v>
      </c>
      <c r="AP63" s="133"/>
      <c r="AQ63" s="619"/>
      <c r="AR63" s="620"/>
      <c r="AS63" s="621"/>
      <c r="AT63" s="161"/>
      <c r="AU63" s="161"/>
      <c r="AV63" s="135"/>
      <c r="AW63" s="616"/>
      <c r="AX63" s="617"/>
      <c r="AY63" s="618"/>
      <c r="AZ63" s="16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</row>
    <row r="64" spans="1:121" s="3" customFormat="1" ht="14.1" customHeight="1">
      <c r="A64" s="254" t="str">
        <f>IF(Visitor!C29="","",Visitor!C29)</f>
        <v>-</v>
      </c>
      <c r="B64" s="699" t="str">
        <f>IF(Visitor!E29="","",Visitor!E29)</f>
        <v>　　　　-</v>
      </c>
      <c r="C64" s="700"/>
      <c r="D64" s="273"/>
      <c r="E64" s="268" t="str">
        <f>IF(Visitor!F29="","",Visitor!F29)</f>
        <v>-</v>
      </c>
      <c r="F64" s="127"/>
      <c r="G64" s="338" t="str">
        <f t="shared" si="2"/>
        <v>:</v>
      </c>
      <c r="H64" s="339"/>
      <c r="I64" s="340"/>
      <c r="J64" s="199"/>
      <c r="K64" s="208"/>
      <c r="L64" s="200"/>
      <c r="M64" s="347" t="str">
        <f t="shared" si="3"/>
        <v>:</v>
      </c>
      <c r="N64" s="348"/>
      <c r="O64" s="349"/>
      <c r="P64" s="210"/>
      <c r="Q64" s="69"/>
      <c r="R64" s="327"/>
      <c r="S64" s="328"/>
      <c r="T64" s="328"/>
      <c r="U64" s="329"/>
      <c r="V64" s="181"/>
      <c r="W64" s="302"/>
      <c r="X64" s="303"/>
      <c r="Y64" s="303"/>
      <c r="Z64" s="303"/>
      <c r="AA64" s="303"/>
      <c r="AB64" s="303"/>
      <c r="AC64" s="304"/>
      <c r="AD64" s="296"/>
      <c r="AE64" s="297"/>
      <c r="AF64" s="297"/>
      <c r="AG64" s="297"/>
      <c r="AH64" s="297"/>
      <c r="AI64" s="297"/>
      <c r="AJ64" s="297"/>
      <c r="AK64" s="297"/>
      <c r="AL64" s="298"/>
      <c r="AM64" s="180"/>
      <c r="AN64" s="161"/>
      <c r="AO64" s="164" t="s">
        <v>214</v>
      </c>
      <c r="AP64" s="133"/>
      <c r="AQ64" s="619"/>
      <c r="AR64" s="620"/>
      <c r="AS64" s="621"/>
      <c r="AT64" s="161"/>
      <c r="AU64" s="161"/>
      <c r="AV64" s="135"/>
      <c r="AW64" s="616"/>
      <c r="AX64" s="617"/>
      <c r="AY64" s="618"/>
      <c r="AZ64" s="161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</row>
    <row r="65" spans="1:121" s="3" customFormat="1" ht="13.5" customHeight="1">
      <c r="A65" s="254" t="str">
        <f>IF(Visitor!C30="","",Visitor!C30)</f>
        <v>-</v>
      </c>
      <c r="B65" s="693" t="str">
        <f>IF(Visitor!E30="","",Visitor!E30)</f>
        <v>　　　　-</v>
      </c>
      <c r="C65" s="694"/>
      <c r="D65" s="260"/>
      <c r="E65" s="270" t="str">
        <f>IF(Visitor!F30="","",Visitor!F30)</f>
        <v>-</v>
      </c>
      <c r="F65" s="127"/>
      <c r="G65" s="330" t="str">
        <f t="shared" si="2"/>
        <v>:</v>
      </c>
      <c r="H65" s="331"/>
      <c r="I65" s="332"/>
      <c r="J65" s="197"/>
      <c r="K65" s="202"/>
      <c r="L65" s="198"/>
      <c r="M65" s="347" t="str">
        <f t="shared" si="3"/>
        <v>:</v>
      </c>
      <c r="N65" s="348"/>
      <c r="O65" s="349"/>
      <c r="P65" s="206"/>
      <c r="Q65" s="62"/>
      <c r="R65" s="285"/>
      <c r="S65" s="285"/>
      <c r="T65" s="285"/>
      <c r="U65" s="286"/>
      <c r="V65" s="181"/>
      <c r="W65" s="302"/>
      <c r="X65" s="303"/>
      <c r="Y65" s="303"/>
      <c r="Z65" s="303"/>
      <c r="AA65" s="303"/>
      <c r="AB65" s="303"/>
      <c r="AC65" s="304"/>
      <c r="AD65" s="355"/>
      <c r="AE65" s="355"/>
      <c r="AF65" s="355"/>
      <c r="AG65" s="355"/>
      <c r="AH65" s="355"/>
      <c r="AI65" s="355"/>
      <c r="AJ65" s="355"/>
      <c r="AK65" s="355"/>
      <c r="AL65" s="356"/>
      <c r="AM65" s="180"/>
      <c r="AN65" s="161"/>
      <c r="AO65" s="164" t="s">
        <v>215</v>
      </c>
      <c r="AP65" s="133"/>
      <c r="AQ65" s="619"/>
      <c r="AR65" s="620"/>
      <c r="AS65" s="621"/>
      <c r="AT65" s="161"/>
      <c r="AU65" s="161"/>
      <c r="AV65" s="135"/>
      <c r="AW65" s="616"/>
      <c r="AX65" s="617"/>
      <c r="AY65" s="618"/>
      <c r="AZ65" s="161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</row>
    <row r="66" spans="1:121" s="3" customFormat="1" ht="13.5" customHeight="1" thickBot="1">
      <c r="A66" s="262" t="str">
        <f>IF(Visitor!C31="","",Visitor!C31)</f>
        <v>-</v>
      </c>
      <c r="B66" s="697" t="str">
        <f>IF(Visitor!E31="","",Visitor!E31)</f>
        <v>　　　　-</v>
      </c>
      <c r="C66" s="698"/>
      <c r="D66" s="255"/>
      <c r="E66" s="271" t="str">
        <f>IF(Visitor!F31="","",Visitor!F31)</f>
        <v>-</v>
      </c>
      <c r="F66" s="128"/>
      <c r="G66" s="361" t="str">
        <f t="shared" si="2"/>
        <v>:</v>
      </c>
      <c r="H66" s="362"/>
      <c r="I66" s="363"/>
      <c r="J66" s="195"/>
      <c r="K66" s="209"/>
      <c r="L66" s="196"/>
      <c r="M66" s="350" t="str">
        <f t="shared" si="3"/>
        <v>:</v>
      </c>
      <c r="N66" s="351"/>
      <c r="O66" s="352"/>
      <c r="P66" s="207"/>
      <c r="Q66" s="63"/>
      <c r="R66" s="345"/>
      <c r="S66" s="345"/>
      <c r="T66" s="345"/>
      <c r="U66" s="346"/>
      <c r="V66" s="181"/>
      <c r="W66" s="305"/>
      <c r="X66" s="306"/>
      <c r="Y66" s="306"/>
      <c r="Z66" s="306"/>
      <c r="AA66" s="306"/>
      <c r="AB66" s="306"/>
      <c r="AC66" s="307"/>
      <c r="AD66" s="357"/>
      <c r="AE66" s="357"/>
      <c r="AF66" s="357"/>
      <c r="AG66" s="357"/>
      <c r="AH66" s="357"/>
      <c r="AI66" s="357"/>
      <c r="AJ66" s="357"/>
      <c r="AK66" s="357"/>
      <c r="AL66" s="358"/>
      <c r="AM66" s="180"/>
      <c r="AN66" s="161"/>
      <c r="AO66" s="176" t="s">
        <v>216</v>
      </c>
      <c r="AP66" s="134"/>
      <c r="AQ66" s="628"/>
      <c r="AR66" s="629"/>
      <c r="AS66" s="630"/>
      <c r="AT66" s="161"/>
      <c r="AU66" s="161"/>
      <c r="AV66" s="136"/>
      <c r="AW66" s="631"/>
      <c r="AX66" s="632"/>
      <c r="AY66" s="633"/>
      <c r="AZ66" s="161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</row>
    <row r="67" spans="1:121" ht="11.25" thickTop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8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3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3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ht="12" hidden="1">
      <c r="A81" s="50"/>
      <c r="B81" s="50"/>
      <c r="C81" s="50"/>
      <c r="D81" s="50"/>
      <c r="E81" s="50"/>
      <c r="F81" s="106" t="s">
        <v>15</v>
      </c>
      <c r="G81" s="360" t="s">
        <v>16</v>
      </c>
      <c r="H81" s="360"/>
      <c r="I81" s="360"/>
      <c r="J81" s="104"/>
      <c r="K81" s="104" t="s">
        <v>165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/>
      <c r="W81" s="104"/>
      <c r="X81" s="104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ht="12" hidden="1">
      <c r="A82" s="50"/>
      <c r="B82" s="50"/>
      <c r="C82" s="50"/>
      <c r="D82" s="50"/>
      <c r="E82" s="50"/>
      <c r="F82" s="107" t="s">
        <v>166</v>
      </c>
      <c r="G82" s="359" t="s">
        <v>167</v>
      </c>
      <c r="H82" s="359"/>
      <c r="I82" s="35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3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ht="12" hidden="1">
      <c r="A83" s="50"/>
      <c r="B83" s="50"/>
      <c r="C83" s="50"/>
      <c r="D83" s="50"/>
      <c r="E83" s="50"/>
      <c r="F83" s="106" t="s">
        <v>15</v>
      </c>
      <c r="G83" s="360" t="s">
        <v>16</v>
      </c>
      <c r="H83" s="360"/>
      <c r="I83" s="36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3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ht="12" hidden="1">
      <c r="A84" s="50"/>
      <c r="B84" s="50"/>
      <c r="C84" s="50"/>
      <c r="D84" s="50"/>
      <c r="E84" s="50"/>
      <c r="F84" s="107" t="s">
        <v>166</v>
      </c>
      <c r="G84" s="359" t="s">
        <v>168</v>
      </c>
      <c r="H84" s="359"/>
      <c r="I84" s="35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3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ht="12" hidden="1">
      <c r="A85" s="50"/>
      <c r="B85" s="50"/>
      <c r="C85" s="50"/>
      <c r="D85" s="50"/>
      <c r="E85" s="50"/>
      <c r="F85" s="106" t="s">
        <v>15</v>
      </c>
      <c r="G85" s="360" t="s">
        <v>16</v>
      </c>
      <c r="H85" s="360"/>
      <c r="I85" s="3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3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ht="12" hidden="1">
      <c r="A86" s="50"/>
      <c r="B86" s="50"/>
      <c r="C86" s="50"/>
      <c r="D86" s="50"/>
      <c r="E86" s="50"/>
      <c r="F86" s="107" t="s">
        <v>166</v>
      </c>
      <c r="G86" s="359" t="s">
        <v>169</v>
      </c>
      <c r="H86" s="359"/>
      <c r="I86" s="35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3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ht="12" hidden="1">
      <c r="A87" s="50"/>
      <c r="B87" s="50"/>
      <c r="C87" s="50"/>
      <c r="D87" s="50"/>
      <c r="E87" s="50"/>
      <c r="F87" s="106" t="s">
        <v>15</v>
      </c>
      <c r="G87" s="360" t="s">
        <v>16</v>
      </c>
      <c r="H87" s="360"/>
      <c r="I87" s="36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3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ht="12" hidden="1">
      <c r="A88" s="50"/>
      <c r="B88" s="50"/>
      <c r="C88" s="50"/>
      <c r="D88" s="50"/>
      <c r="E88" s="50"/>
      <c r="F88" s="107" t="s">
        <v>166</v>
      </c>
      <c r="G88" s="359" t="s">
        <v>170</v>
      </c>
      <c r="H88" s="359"/>
      <c r="I88" s="35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3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ht="10.5" hidden="1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3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ht="10.5" hidden="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3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3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3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3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3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3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3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3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3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3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3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3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3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3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1:12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3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1:12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3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3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1:12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3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1:12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3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1:12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3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1:12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3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1:12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3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1:12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3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1:12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3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1:12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3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1:12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3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1:12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3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1:12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3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1:12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3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1:12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3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1:12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3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1:12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3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1:12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3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1:12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3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1:12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3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1:12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3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1:12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3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1:12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3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1:12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1:12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3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1:12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3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1:12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3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3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1:12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3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1:12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3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1:12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3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1:12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3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1:12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3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1:12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3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1:12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3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1:12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3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1:12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3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1:12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3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1:12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3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1:12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3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1:12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3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1:12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3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1:12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3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1:12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1:12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3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1:12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3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1:12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3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1:12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3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1:12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3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1:12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3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3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1:12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3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1:12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3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1:12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3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1:12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3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1:12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3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1:12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3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1:12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3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1:12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3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1:12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3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1:12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3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1:12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3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1:12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3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1:12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3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1:12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3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1:12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3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1:12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3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1:12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3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1:12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3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1:12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3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1:12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3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1:12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3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1:12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3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1:12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3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1:12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3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1:12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3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1:12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3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1:12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3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1:12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3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1:12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3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1:12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3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1:12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3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1:12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3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1:12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3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1:12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3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1:12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3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1:12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3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1:12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3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1:12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3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1:12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3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1:12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3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1:12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3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1:12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3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1:12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3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1:12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3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1:12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3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1:12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3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1:12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3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1:12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3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1:12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3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1:12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3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1:12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3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1:12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3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1:12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3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1:12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3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1:12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3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1:12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3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1:12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3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1:12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3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1:12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3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1:12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3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1:12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3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1:12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3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1:12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3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1:12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3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1:12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3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1:12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3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1:12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3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1:12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3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1:12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3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1:12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3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1:12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3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1:12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3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1:12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3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1:12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3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1:12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3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1:12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3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1:12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3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1:12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3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1:12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3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1:12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1:12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1:12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1:12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3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1:12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3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1:12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3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1:12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3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1:12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3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1:12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3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1:12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3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1:12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3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1:12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3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1:12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3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1:12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3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1:12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3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1:12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3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1:12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3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1:12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3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1:121" s="50" customFormat="1">
      <c r="V253" s="53"/>
    </row>
    <row r="254" spans="1:121" s="50" customFormat="1">
      <c r="V254" s="53"/>
    </row>
    <row r="255" spans="1:121" s="50" customFormat="1">
      <c r="V255" s="53"/>
    </row>
    <row r="256" spans="1:121" s="50" customFormat="1">
      <c r="V256" s="53"/>
    </row>
    <row r="257" spans="22:22" s="50" customFormat="1">
      <c r="V257" s="53"/>
    </row>
    <row r="258" spans="22:22" s="50" customFormat="1">
      <c r="V258" s="53"/>
    </row>
    <row r="259" spans="22:22" s="50" customFormat="1">
      <c r="V259" s="53"/>
    </row>
    <row r="260" spans="22:22" s="50" customFormat="1">
      <c r="V260" s="53"/>
    </row>
    <row r="261" spans="22:22" s="50" customFormat="1">
      <c r="V261" s="53"/>
    </row>
    <row r="262" spans="22:22" s="50" customFormat="1">
      <c r="V262" s="53"/>
    </row>
    <row r="263" spans="22:22" s="50" customFormat="1">
      <c r="V263" s="53"/>
    </row>
    <row r="264" spans="22:22" s="50" customFormat="1">
      <c r="V264" s="53"/>
    </row>
    <row r="265" spans="22:22" s="50" customFormat="1">
      <c r="V265" s="53"/>
    </row>
    <row r="266" spans="22:22" s="50" customFormat="1">
      <c r="V266" s="53"/>
    </row>
    <row r="267" spans="22:22" s="50" customFormat="1">
      <c r="V267" s="53"/>
    </row>
    <row r="268" spans="22:22" s="50" customFormat="1">
      <c r="V268" s="53"/>
    </row>
    <row r="269" spans="22:22" s="50" customFormat="1">
      <c r="V269" s="53"/>
    </row>
    <row r="270" spans="22:22" s="50" customFormat="1">
      <c r="V270" s="53"/>
    </row>
    <row r="271" spans="22:22" s="50" customFormat="1">
      <c r="V271" s="53"/>
    </row>
    <row r="272" spans="22:22" s="50" customFormat="1">
      <c r="V272" s="53"/>
    </row>
    <row r="273" spans="22:22" s="50" customFormat="1">
      <c r="V273" s="53"/>
    </row>
    <row r="274" spans="22:22" s="50" customFormat="1">
      <c r="V274" s="53"/>
    </row>
    <row r="275" spans="22:22" s="50" customFormat="1">
      <c r="V275" s="53"/>
    </row>
    <row r="276" spans="22:22" s="50" customFormat="1">
      <c r="V276" s="53"/>
    </row>
    <row r="277" spans="22:22" s="50" customFormat="1">
      <c r="V277" s="53"/>
    </row>
    <row r="278" spans="22:22" s="50" customFormat="1">
      <c r="V278" s="53"/>
    </row>
    <row r="279" spans="22:22" s="50" customFormat="1">
      <c r="V279" s="53"/>
    </row>
    <row r="280" spans="22:22" s="50" customFormat="1">
      <c r="V280" s="53"/>
    </row>
    <row r="281" spans="22:22" s="50" customFormat="1">
      <c r="V281" s="53"/>
    </row>
    <row r="282" spans="22:22" s="50" customFormat="1">
      <c r="V282" s="53"/>
    </row>
    <row r="283" spans="22:22" s="50" customFormat="1">
      <c r="V283" s="53"/>
    </row>
    <row r="284" spans="22:22" s="50" customFormat="1">
      <c r="V284" s="53"/>
    </row>
    <row r="285" spans="22:22" s="50" customFormat="1">
      <c r="V285" s="53"/>
    </row>
    <row r="286" spans="22:22" s="50" customFormat="1">
      <c r="V286" s="53"/>
    </row>
    <row r="287" spans="22:22" s="50" customFormat="1">
      <c r="V287" s="53"/>
    </row>
    <row r="288" spans="22:22" s="50" customFormat="1">
      <c r="V288" s="53"/>
    </row>
    <row r="289" spans="22:22" s="50" customFormat="1">
      <c r="V289" s="53"/>
    </row>
    <row r="290" spans="22:22" s="50" customFormat="1">
      <c r="V290" s="53"/>
    </row>
    <row r="291" spans="22:22" s="50" customFormat="1">
      <c r="V291" s="53"/>
    </row>
    <row r="292" spans="22:22" s="50" customFormat="1">
      <c r="V292" s="53"/>
    </row>
    <row r="293" spans="22:22" s="50" customFormat="1">
      <c r="V293" s="53"/>
    </row>
    <row r="294" spans="22:22" s="50" customFormat="1">
      <c r="V294" s="53"/>
    </row>
    <row r="295" spans="22:22" s="50" customFormat="1">
      <c r="V295" s="53"/>
    </row>
    <row r="296" spans="22:22" s="50" customFormat="1">
      <c r="V296" s="53"/>
    </row>
    <row r="297" spans="22:22" s="50" customFormat="1">
      <c r="V297" s="53"/>
    </row>
    <row r="298" spans="22:22" s="50" customFormat="1">
      <c r="V298" s="53"/>
    </row>
    <row r="299" spans="22:22" s="50" customFormat="1">
      <c r="V299" s="53"/>
    </row>
    <row r="300" spans="22:22" s="50" customFormat="1">
      <c r="V300" s="53"/>
    </row>
    <row r="301" spans="22:22" s="50" customFormat="1">
      <c r="V301" s="53"/>
    </row>
    <row r="302" spans="22:22" s="50" customFormat="1">
      <c r="V302" s="53"/>
    </row>
    <row r="303" spans="22:22" s="50" customFormat="1">
      <c r="V303" s="53"/>
    </row>
    <row r="304" spans="22:22" s="50" customFormat="1">
      <c r="V304" s="53"/>
    </row>
    <row r="305" spans="22:22" s="50" customFormat="1">
      <c r="V305" s="53"/>
    </row>
    <row r="306" spans="22:22" s="50" customFormat="1">
      <c r="V306" s="53"/>
    </row>
    <row r="307" spans="22:22" s="50" customFormat="1">
      <c r="V307" s="53"/>
    </row>
    <row r="308" spans="22:22" s="50" customFormat="1">
      <c r="V308" s="53"/>
    </row>
    <row r="309" spans="22:22" s="50" customFormat="1">
      <c r="V309" s="53"/>
    </row>
    <row r="310" spans="22:22" s="50" customFormat="1">
      <c r="V310" s="53"/>
    </row>
    <row r="311" spans="22:22" s="50" customFormat="1">
      <c r="V311" s="53"/>
    </row>
    <row r="312" spans="22:22" s="50" customFormat="1">
      <c r="V312" s="53"/>
    </row>
    <row r="313" spans="22:22" s="50" customFormat="1">
      <c r="V313" s="53"/>
    </row>
    <row r="314" spans="22:22" s="50" customFormat="1">
      <c r="V314" s="53"/>
    </row>
    <row r="315" spans="22:22" s="50" customFormat="1">
      <c r="V315" s="53"/>
    </row>
    <row r="316" spans="22:22" s="50" customFormat="1">
      <c r="V316" s="53"/>
    </row>
    <row r="317" spans="22:22" s="50" customFormat="1">
      <c r="V317" s="53"/>
    </row>
    <row r="318" spans="22:22" s="50" customFormat="1">
      <c r="V318" s="53"/>
    </row>
    <row r="319" spans="22:22" s="50" customFormat="1">
      <c r="V319" s="53"/>
    </row>
    <row r="320" spans="22:22" s="50" customFormat="1">
      <c r="V320" s="53"/>
    </row>
    <row r="321" spans="22:22" s="50" customFormat="1">
      <c r="V321" s="53"/>
    </row>
    <row r="322" spans="22:22" s="50" customFormat="1">
      <c r="V322" s="53"/>
    </row>
    <row r="323" spans="22:22" s="50" customFormat="1">
      <c r="V323" s="53"/>
    </row>
    <row r="324" spans="22:22" s="50" customFormat="1">
      <c r="V324" s="53"/>
    </row>
    <row r="325" spans="22:22" s="50" customFormat="1">
      <c r="V325" s="53"/>
    </row>
    <row r="326" spans="22:22" s="50" customFormat="1">
      <c r="V326" s="53"/>
    </row>
    <row r="327" spans="22:22" s="50" customFormat="1">
      <c r="V327" s="53"/>
    </row>
    <row r="328" spans="22:22" s="50" customFormat="1">
      <c r="V328" s="53"/>
    </row>
    <row r="329" spans="22:22" s="50" customFormat="1">
      <c r="V329" s="53"/>
    </row>
    <row r="330" spans="22:22" s="50" customFormat="1">
      <c r="V330" s="53"/>
    </row>
    <row r="331" spans="22:22" s="50" customFormat="1">
      <c r="V331" s="53"/>
    </row>
    <row r="332" spans="22:22" s="50" customFormat="1">
      <c r="V332" s="53"/>
    </row>
    <row r="333" spans="22:22" s="50" customFormat="1">
      <c r="V333" s="53"/>
    </row>
    <row r="334" spans="22:22" s="50" customFormat="1">
      <c r="V334" s="53"/>
    </row>
    <row r="335" spans="22:22" s="50" customFormat="1">
      <c r="V335" s="53"/>
    </row>
    <row r="336" spans="22:22" s="50" customFormat="1">
      <c r="V336" s="53"/>
    </row>
    <row r="337" spans="22:22" s="50" customFormat="1">
      <c r="V337" s="53"/>
    </row>
    <row r="338" spans="22:22" s="50" customFormat="1">
      <c r="V338" s="53"/>
    </row>
    <row r="339" spans="22:22" s="50" customFormat="1">
      <c r="V339" s="53"/>
    </row>
    <row r="340" spans="22:22" s="50" customFormat="1">
      <c r="V340" s="53"/>
    </row>
    <row r="341" spans="22:22" s="50" customFormat="1">
      <c r="V341" s="53"/>
    </row>
    <row r="342" spans="22:22" s="50" customFormat="1">
      <c r="V342" s="53"/>
    </row>
    <row r="343" spans="22:22" s="50" customFormat="1">
      <c r="V343" s="53"/>
    </row>
    <row r="344" spans="22:22" s="50" customFormat="1">
      <c r="V344" s="53"/>
    </row>
    <row r="345" spans="22:22" s="50" customFormat="1">
      <c r="V345" s="53"/>
    </row>
    <row r="346" spans="22:22" s="50" customFormat="1">
      <c r="V346" s="53"/>
    </row>
    <row r="347" spans="22:22" s="50" customFormat="1">
      <c r="V347" s="53"/>
    </row>
    <row r="348" spans="22:22" s="50" customFormat="1">
      <c r="V348" s="53"/>
    </row>
    <row r="349" spans="22:22" s="50" customFormat="1">
      <c r="V349" s="53"/>
    </row>
    <row r="350" spans="22:22" s="50" customFormat="1">
      <c r="V350" s="53"/>
    </row>
    <row r="351" spans="22:22" s="50" customFormat="1">
      <c r="V351" s="53"/>
    </row>
    <row r="352" spans="22:22" s="50" customFormat="1">
      <c r="V352" s="53"/>
    </row>
    <row r="353" spans="22:22" s="50" customFormat="1">
      <c r="V353" s="53"/>
    </row>
    <row r="354" spans="22:22" s="50" customFormat="1">
      <c r="V354" s="53"/>
    </row>
    <row r="355" spans="22:22" s="50" customFormat="1">
      <c r="V355" s="53"/>
    </row>
    <row r="356" spans="22:22" s="50" customFormat="1">
      <c r="V356" s="53"/>
    </row>
    <row r="357" spans="22:22" s="50" customFormat="1">
      <c r="V357" s="53"/>
    </row>
    <row r="358" spans="22:22" s="50" customFormat="1">
      <c r="V358" s="53"/>
    </row>
    <row r="359" spans="22:22" s="50" customFormat="1">
      <c r="V359" s="53"/>
    </row>
    <row r="360" spans="22:22" s="50" customFormat="1">
      <c r="V360" s="53"/>
    </row>
    <row r="361" spans="22:22" s="50" customFormat="1">
      <c r="V361" s="53"/>
    </row>
    <row r="362" spans="22:22" s="50" customFormat="1">
      <c r="V362" s="53"/>
    </row>
    <row r="363" spans="22:22" s="50" customFormat="1">
      <c r="V363" s="53"/>
    </row>
    <row r="364" spans="22:22" s="50" customFormat="1">
      <c r="V364" s="53"/>
    </row>
    <row r="365" spans="22:22" s="50" customFormat="1">
      <c r="V365" s="53"/>
    </row>
    <row r="366" spans="22:22" s="50" customFormat="1">
      <c r="V366" s="53"/>
    </row>
    <row r="367" spans="22:22" s="50" customFormat="1">
      <c r="V367" s="53"/>
    </row>
    <row r="368" spans="22:22" s="50" customFormat="1">
      <c r="V368" s="53"/>
    </row>
    <row r="369" spans="22:22" s="50" customFormat="1">
      <c r="V369" s="53"/>
    </row>
    <row r="370" spans="22:22" s="50" customFormat="1">
      <c r="V370" s="53"/>
    </row>
    <row r="371" spans="22:22" s="50" customFormat="1">
      <c r="V371" s="53"/>
    </row>
    <row r="372" spans="22:22" s="50" customFormat="1">
      <c r="V372" s="53"/>
    </row>
    <row r="373" spans="22:22" s="50" customFormat="1">
      <c r="V373" s="53"/>
    </row>
    <row r="374" spans="22:22" s="50" customFormat="1">
      <c r="V374" s="53"/>
    </row>
    <row r="375" spans="22:22" s="50" customFormat="1">
      <c r="V375" s="53"/>
    </row>
    <row r="376" spans="22:22" s="50" customFormat="1">
      <c r="V376" s="53"/>
    </row>
    <row r="377" spans="22:22" s="50" customFormat="1">
      <c r="V377" s="53"/>
    </row>
    <row r="378" spans="22:22" s="50" customFormat="1">
      <c r="V378" s="53"/>
    </row>
    <row r="379" spans="22:22" s="50" customFormat="1">
      <c r="V379" s="53"/>
    </row>
    <row r="380" spans="22:22" s="50" customFormat="1">
      <c r="V380" s="53"/>
    </row>
    <row r="381" spans="22:22" s="50" customFormat="1">
      <c r="V381" s="53"/>
    </row>
    <row r="382" spans="22:22" s="50" customFormat="1">
      <c r="V382" s="53"/>
    </row>
    <row r="383" spans="22:22" s="50" customFormat="1">
      <c r="V383" s="53"/>
    </row>
    <row r="384" spans="22:22" s="50" customFormat="1">
      <c r="V384" s="53"/>
    </row>
    <row r="385" spans="22:22" s="50" customFormat="1">
      <c r="V385" s="53"/>
    </row>
    <row r="386" spans="22:22" s="50" customFormat="1">
      <c r="V386" s="53"/>
    </row>
    <row r="387" spans="22:22" s="50" customFormat="1">
      <c r="V387" s="53"/>
    </row>
    <row r="388" spans="22:22" s="50" customFormat="1">
      <c r="V388" s="53"/>
    </row>
    <row r="389" spans="22:22" s="50" customFormat="1">
      <c r="V389" s="53"/>
    </row>
    <row r="390" spans="22:22" s="50" customFormat="1">
      <c r="V390" s="53"/>
    </row>
    <row r="391" spans="22:22" s="50" customFormat="1">
      <c r="V391" s="53"/>
    </row>
    <row r="392" spans="22:22" s="50" customFormat="1">
      <c r="V392" s="53"/>
    </row>
    <row r="393" spans="22:22" s="50" customFormat="1">
      <c r="V393" s="53"/>
    </row>
    <row r="394" spans="22:22" s="50" customFormat="1">
      <c r="V394" s="53"/>
    </row>
    <row r="395" spans="22:22" s="50" customFormat="1">
      <c r="V395" s="53"/>
    </row>
    <row r="396" spans="22:22" s="50" customFormat="1">
      <c r="V396" s="53"/>
    </row>
    <row r="397" spans="22:22" s="50" customFormat="1">
      <c r="V397" s="53"/>
    </row>
    <row r="398" spans="22:22" s="50" customFormat="1">
      <c r="V398" s="53"/>
    </row>
    <row r="399" spans="22:22" s="50" customFormat="1">
      <c r="V399" s="53"/>
    </row>
    <row r="400" spans="22:22" s="50" customFormat="1">
      <c r="V400" s="53"/>
    </row>
    <row r="401" spans="22:22" s="50" customFormat="1">
      <c r="V401" s="53"/>
    </row>
    <row r="402" spans="22:22" s="50" customFormat="1">
      <c r="V402" s="53"/>
    </row>
    <row r="403" spans="22:22" s="50" customFormat="1">
      <c r="V403" s="53"/>
    </row>
    <row r="404" spans="22:22" s="50" customFormat="1">
      <c r="V404" s="53"/>
    </row>
    <row r="405" spans="22:22" s="50" customFormat="1">
      <c r="V405" s="53"/>
    </row>
    <row r="406" spans="22:22" s="50" customFormat="1">
      <c r="V406" s="53"/>
    </row>
    <row r="407" spans="22:22" s="50" customFormat="1">
      <c r="V407" s="53"/>
    </row>
    <row r="408" spans="22:22" s="50" customFormat="1">
      <c r="V408" s="53"/>
    </row>
    <row r="409" spans="22:22" s="50" customFormat="1">
      <c r="V409" s="53"/>
    </row>
    <row r="410" spans="22:22" s="50" customFormat="1">
      <c r="V410" s="53"/>
    </row>
    <row r="411" spans="22:22" s="50" customFormat="1">
      <c r="V411" s="53"/>
    </row>
    <row r="412" spans="22:22" s="50" customFormat="1">
      <c r="V412" s="53"/>
    </row>
    <row r="413" spans="22:22" s="50" customFormat="1">
      <c r="V413" s="53"/>
    </row>
    <row r="414" spans="22:22" s="50" customFormat="1">
      <c r="V414" s="53"/>
    </row>
    <row r="415" spans="22:22" s="50" customFormat="1">
      <c r="V415" s="53"/>
    </row>
    <row r="416" spans="22:22" s="50" customFormat="1">
      <c r="V416" s="53"/>
    </row>
    <row r="417" spans="22:22" s="50" customFormat="1">
      <c r="V417" s="53"/>
    </row>
    <row r="418" spans="22:22" s="50" customFormat="1">
      <c r="V418" s="53"/>
    </row>
    <row r="419" spans="22:22" s="50" customFormat="1">
      <c r="V419" s="53"/>
    </row>
    <row r="420" spans="22:22" s="50" customFormat="1">
      <c r="V420" s="53"/>
    </row>
    <row r="421" spans="22:22" s="50" customFormat="1">
      <c r="V421" s="53"/>
    </row>
    <row r="422" spans="22:22" s="50" customFormat="1">
      <c r="V422" s="53"/>
    </row>
    <row r="423" spans="22:22" s="50" customFormat="1">
      <c r="V423" s="53"/>
    </row>
    <row r="424" spans="22:22" s="50" customFormat="1">
      <c r="V424" s="53"/>
    </row>
    <row r="425" spans="22:22" s="50" customFormat="1">
      <c r="V425" s="53"/>
    </row>
    <row r="426" spans="22:22" s="50" customFormat="1">
      <c r="V426" s="53"/>
    </row>
    <row r="427" spans="22:22" s="50" customFormat="1">
      <c r="V427" s="53"/>
    </row>
    <row r="428" spans="22:22" s="50" customFormat="1">
      <c r="V428" s="53"/>
    </row>
    <row r="429" spans="22:22" s="50" customFormat="1">
      <c r="V429" s="53"/>
    </row>
    <row r="430" spans="22:22" s="50" customFormat="1">
      <c r="V430" s="53"/>
    </row>
    <row r="431" spans="22:22" s="50" customFormat="1">
      <c r="V431" s="53"/>
    </row>
    <row r="432" spans="22:22" s="50" customFormat="1">
      <c r="V432" s="53"/>
    </row>
    <row r="433" spans="22:22" s="50" customFormat="1">
      <c r="V433" s="53"/>
    </row>
    <row r="434" spans="22:22" s="50" customFormat="1">
      <c r="V434" s="53"/>
    </row>
    <row r="435" spans="22:22" s="50" customFormat="1">
      <c r="V435" s="53"/>
    </row>
    <row r="436" spans="22:22" s="50" customFormat="1">
      <c r="V436" s="53"/>
    </row>
    <row r="437" spans="22:22" s="50" customFormat="1">
      <c r="V437" s="53"/>
    </row>
    <row r="438" spans="22:22" s="50" customFormat="1">
      <c r="V438" s="53"/>
    </row>
    <row r="439" spans="22:22" s="50" customFormat="1">
      <c r="V439" s="53"/>
    </row>
    <row r="440" spans="22:22" s="50" customFormat="1">
      <c r="V440" s="53"/>
    </row>
    <row r="441" spans="22:22" s="50" customFormat="1">
      <c r="V441" s="53"/>
    </row>
    <row r="442" spans="22:22" s="50" customFormat="1">
      <c r="V442" s="53"/>
    </row>
    <row r="443" spans="22:22" s="50" customFormat="1">
      <c r="V443" s="53"/>
    </row>
    <row r="444" spans="22:22" s="50" customFormat="1">
      <c r="V444" s="53"/>
    </row>
    <row r="445" spans="22:22" s="50" customFormat="1">
      <c r="V445" s="53"/>
    </row>
    <row r="446" spans="22:22" s="50" customFormat="1">
      <c r="V446" s="53"/>
    </row>
    <row r="447" spans="22:22" s="50" customFormat="1">
      <c r="V447" s="53"/>
    </row>
    <row r="448" spans="22:22" s="50" customFormat="1">
      <c r="V448" s="53"/>
    </row>
    <row r="449" spans="22:22" s="50" customFormat="1">
      <c r="V449" s="53"/>
    </row>
    <row r="450" spans="22:22" s="50" customFormat="1">
      <c r="V450" s="53"/>
    </row>
    <row r="451" spans="22:22" s="50" customFormat="1">
      <c r="V451" s="53"/>
    </row>
    <row r="452" spans="22:22" s="50" customFormat="1">
      <c r="V452" s="53"/>
    </row>
    <row r="453" spans="22:22" s="50" customFormat="1">
      <c r="V453" s="53"/>
    </row>
    <row r="454" spans="22:22" s="50" customFormat="1">
      <c r="V454" s="53"/>
    </row>
    <row r="455" spans="22:22" s="50" customFormat="1">
      <c r="V455" s="53"/>
    </row>
    <row r="456" spans="22:22" s="50" customFormat="1">
      <c r="V456" s="53"/>
    </row>
    <row r="457" spans="22:22" s="50" customFormat="1">
      <c r="V457" s="53"/>
    </row>
    <row r="458" spans="22:22" s="50" customFormat="1">
      <c r="V458" s="53"/>
    </row>
    <row r="459" spans="22:22" s="50" customFormat="1">
      <c r="V459" s="53"/>
    </row>
    <row r="460" spans="22:22" s="50" customFormat="1">
      <c r="V460" s="53"/>
    </row>
    <row r="461" spans="22:22" s="50" customFormat="1">
      <c r="V461" s="53"/>
    </row>
    <row r="462" spans="22:22" s="50" customFormat="1">
      <c r="V462" s="53"/>
    </row>
    <row r="463" spans="22:22" s="50" customFormat="1">
      <c r="V463" s="53"/>
    </row>
    <row r="464" spans="22:22" s="50" customFormat="1">
      <c r="V464" s="53"/>
    </row>
    <row r="465" spans="22:22" s="50" customFormat="1">
      <c r="V465" s="53"/>
    </row>
    <row r="466" spans="22:22" s="50" customFormat="1">
      <c r="V466" s="53"/>
    </row>
    <row r="467" spans="22:22" s="50" customFormat="1">
      <c r="V467" s="53"/>
    </row>
    <row r="468" spans="22:22" s="50" customFormat="1">
      <c r="V468" s="53"/>
    </row>
    <row r="469" spans="22:22" s="50" customFormat="1">
      <c r="V469" s="53"/>
    </row>
    <row r="470" spans="22:22" s="50" customFormat="1">
      <c r="V470" s="53"/>
    </row>
    <row r="471" spans="22:22" s="50" customFormat="1">
      <c r="V471" s="53"/>
    </row>
    <row r="472" spans="22:22" s="50" customFormat="1">
      <c r="V472" s="53"/>
    </row>
    <row r="473" spans="22:22" s="50" customFormat="1">
      <c r="V473" s="53"/>
    </row>
    <row r="474" spans="22:22" s="50" customFormat="1">
      <c r="V474" s="53"/>
    </row>
    <row r="475" spans="22:22" s="50" customFormat="1">
      <c r="V475" s="53"/>
    </row>
    <row r="476" spans="22:22" s="50" customFormat="1">
      <c r="V476" s="53"/>
    </row>
    <row r="477" spans="22:22" s="50" customFormat="1">
      <c r="V477" s="53"/>
    </row>
    <row r="478" spans="22:22" s="50" customFormat="1">
      <c r="V478" s="53"/>
    </row>
    <row r="479" spans="22:22" s="50" customFormat="1">
      <c r="V479" s="53"/>
    </row>
    <row r="480" spans="22:22" s="50" customFormat="1">
      <c r="V480" s="53"/>
    </row>
    <row r="481" spans="22:22" s="50" customFormat="1">
      <c r="V481" s="53"/>
    </row>
    <row r="482" spans="22:22" s="50" customFormat="1">
      <c r="V482" s="53"/>
    </row>
    <row r="483" spans="22:22" s="50" customFormat="1">
      <c r="V483" s="53"/>
    </row>
    <row r="484" spans="22:22" s="50" customFormat="1">
      <c r="V484" s="53"/>
    </row>
    <row r="485" spans="22:22" s="50" customFormat="1">
      <c r="V485" s="53"/>
    </row>
    <row r="486" spans="22:22" s="50" customFormat="1">
      <c r="V486" s="53"/>
    </row>
    <row r="487" spans="22:22" s="50" customFormat="1">
      <c r="V487" s="53"/>
    </row>
    <row r="488" spans="22:22" s="50" customFormat="1">
      <c r="V488" s="53"/>
    </row>
    <row r="489" spans="22:22" s="50" customFormat="1">
      <c r="V489" s="53"/>
    </row>
    <row r="490" spans="22:22" s="50" customFormat="1">
      <c r="V490" s="53"/>
    </row>
    <row r="491" spans="22:22" s="50" customFormat="1">
      <c r="V491" s="53"/>
    </row>
    <row r="492" spans="22:22" s="50" customFormat="1">
      <c r="V492" s="53"/>
    </row>
    <row r="493" spans="22:22" s="50" customFormat="1">
      <c r="V493" s="53"/>
    </row>
    <row r="494" spans="22:22" s="50" customFormat="1">
      <c r="V494" s="53"/>
    </row>
    <row r="495" spans="22:22" s="50" customFormat="1">
      <c r="V495" s="53"/>
    </row>
    <row r="496" spans="22:22" s="50" customFormat="1">
      <c r="V496" s="53"/>
    </row>
    <row r="497" spans="22:22" s="50" customFormat="1">
      <c r="V497" s="53"/>
    </row>
    <row r="498" spans="22:22" s="50" customFormat="1">
      <c r="V498" s="53"/>
    </row>
    <row r="499" spans="22:22" s="50" customFormat="1">
      <c r="V499" s="53"/>
    </row>
    <row r="500" spans="22:22" s="50" customFormat="1">
      <c r="V500" s="53"/>
    </row>
    <row r="501" spans="22:22" s="50" customFormat="1">
      <c r="V501" s="53"/>
    </row>
    <row r="502" spans="22:22" s="50" customFormat="1">
      <c r="V502" s="53"/>
    </row>
    <row r="503" spans="22:22" s="50" customFormat="1">
      <c r="V503" s="53"/>
    </row>
    <row r="504" spans="22:22" s="50" customFormat="1">
      <c r="V504" s="53"/>
    </row>
    <row r="505" spans="22:22" s="50" customFormat="1">
      <c r="V505" s="53"/>
    </row>
    <row r="506" spans="22:22" s="50" customFormat="1">
      <c r="V506" s="53"/>
    </row>
    <row r="507" spans="22:22" s="50" customFormat="1">
      <c r="V507" s="53"/>
    </row>
    <row r="508" spans="22:22" s="50" customFormat="1">
      <c r="V508" s="53"/>
    </row>
    <row r="509" spans="22:22" s="50" customFormat="1">
      <c r="V509" s="53"/>
    </row>
    <row r="510" spans="22:22" s="50" customFormat="1">
      <c r="V510" s="53"/>
    </row>
    <row r="511" spans="22:22" s="50" customFormat="1">
      <c r="V511" s="53"/>
    </row>
    <row r="512" spans="22:22" s="50" customFormat="1">
      <c r="V512" s="53"/>
    </row>
    <row r="513" spans="22:22" s="50" customFormat="1">
      <c r="V513" s="53"/>
    </row>
    <row r="514" spans="22:22" s="50" customFormat="1">
      <c r="V514" s="53"/>
    </row>
    <row r="515" spans="22:22" s="50" customFormat="1">
      <c r="V515" s="53"/>
    </row>
    <row r="516" spans="22:22" s="50" customFormat="1">
      <c r="V516" s="53"/>
    </row>
    <row r="517" spans="22:22" s="50" customFormat="1">
      <c r="V517" s="53"/>
    </row>
    <row r="518" spans="22:22" s="50" customFormat="1">
      <c r="V518" s="53"/>
    </row>
    <row r="519" spans="22:22" s="50" customFormat="1">
      <c r="V519" s="53"/>
    </row>
    <row r="520" spans="22:22" s="50" customFormat="1">
      <c r="V520" s="53"/>
    </row>
    <row r="521" spans="22:22" s="50" customFormat="1">
      <c r="V521" s="53"/>
    </row>
    <row r="522" spans="22:22" s="50" customFormat="1">
      <c r="V522" s="53"/>
    </row>
    <row r="523" spans="22:22" s="50" customFormat="1">
      <c r="V523" s="53"/>
    </row>
    <row r="524" spans="22:22" s="50" customFormat="1">
      <c r="V524" s="53"/>
    </row>
    <row r="525" spans="22:22" s="50" customFormat="1">
      <c r="V525" s="53"/>
    </row>
    <row r="526" spans="22:22" s="50" customFormat="1">
      <c r="V526" s="53"/>
    </row>
    <row r="527" spans="22:22" s="50" customFormat="1">
      <c r="V527" s="53"/>
    </row>
    <row r="528" spans="22:22" s="50" customFormat="1">
      <c r="V528" s="53"/>
    </row>
    <row r="529" spans="22:22" s="50" customFormat="1">
      <c r="V529" s="53"/>
    </row>
    <row r="530" spans="22:22" s="50" customFormat="1">
      <c r="V530" s="53"/>
    </row>
    <row r="531" spans="22:22" s="50" customFormat="1">
      <c r="V531" s="53"/>
    </row>
    <row r="532" spans="22:22" s="50" customFormat="1">
      <c r="V532" s="53"/>
    </row>
    <row r="533" spans="22:22" s="50" customFormat="1">
      <c r="V533" s="53"/>
    </row>
    <row r="534" spans="22:22" s="50" customFormat="1">
      <c r="V534" s="53"/>
    </row>
    <row r="535" spans="22:22" s="50" customFormat="1">
      <c r="V535" s="53"/>
    </row>
    <row r="536" spans="22:22" s="50" customFormat="1">
      <c r="V536" s="53"/>
    </row>
    <row r="537" spans="22:22" s="50" customFormat="1">
      <c r="V537" s="53"/>
    </row>
    <row r="538" spans="22:22" s="50" customFormat="1">
      <c r="V538" s="53"/>
    </row>
    <row r="539" spans="22:22" s="50" customFormat="1">
      <c r="V539" s="53"/>
    </row>
    <row r="540" spans="22:22" s="50" customFormat="1">
      <c r="V540" s="53"/>
    </row>
    <row r="541" spans="22:22" s="50" customFormat="1">
      <c r="V541" s="53"/>
    </row>
    <row r="542" spans="22:22" s="50" customFormat="1">
      <c r="V542" s="53"/>
    </row>
    <row r="543" spans="22:22" s="50" customFormat="1">
      <c r="V543" s="53"/>
    </row>
    <row r="544" spans="22:22" s="50" customFormat="1">
      <c r="V544" s="53"/>
    </row>
    <row r="545" spans="22:22" s="50" customFormat="1">
      <c r="V545" s="53"/>
    </row>
    <row r="546" spans="22:22" s="50" customFormat="1">
      <c r="V546" s="53"/>
    </row>
    <row r="547" spans="22:22" s="50" customFormat="1">
      <c r="V547" s="53"/>
    </row>
    <row r="548" spans="22:22" s="50" customFormat="1">
      <c r="V548" s="53"/>
    </row>
    <row r="549" spans="22:22" s="50" customFormat="1">
      <c r="V549" s="53"/>
    </row>
    <row r="550" spans="22:22" s="50" customFormat="1">
      <c r="V550" s="53"/>
    </row>
    <row r="551" spans="22:22" s="50" customFormat="1">
      <c r="V551" s="53"/>
    </row>
    <row r="552" spans="22:22" s="50" customFormat="1">
      <c r="V552" s="53"/>
    </row>
    <row r="553" spans="22:22" s="50" customFormat="1">
      <c r="V553" s="53"/>
    </row>
    <row r="554" spans="22:22" s="50" customFormat="1">
      <c r="V554" s="53"/>
    </row>
    <row r="555" spans="22:22" s="50" customFormat="1">
      <c r="V555" s="53"/>
    </row>
    <row r="556" spans="22:22" s="50" customFormat="1">
      <c r="V556" s="53"/>
    </row>
    <row r="557" spans="22:22" s="50" customFormat="1">
      <c r="V557" s="53"/>
    </row>
    <row r="558" spans="22:22" s="50" customFormat="1">
      <c r="V558" s="53"/>
    </row>
    <row r="559" spans="22:22" s="50" customFormat="1">
      <c r="V559" s="53"/>
    </row>
    <row r="560" spans="22:22" s="50" customFormat="1">
      <c r="V560" s="53"/>
    </row>
    <row r="561" spans="22:22" s="50" customFormat="1">
      <c r="V561" s="53"/>
    </row>
    <row r="562" spans="22:22" s="50" customFormat="1">
      <c r="V562" s="53"/>
    </row>
    <row r="563" spans="22:22" s="50" customFormat="1">
      <c r="V563" s="53"/>
    </row>
    <row r="564" spans="22:22" s="50" customFormat="1">
      <c r="V564" s="53"/>
    </row>
    <row r="565" spans="22:22" s="50" customFormat="1">
      <c r="V565" s="53"/>
    </row>
    <row r="566" spans="22:22" s="50" customFormat="1">
      <c r="V566" s="53"/>
    </row>
    <row r="567" spans="22:22" s="50" customFormat="1">
      <c r="V567" s="53"/>
    </row>
    <row r="568" spans="22:22" s="50" customFormat="1">
      <c r="V568" s="53"/>
    </row>
    <row r="569" spans="22:22" s="50" customFormat="1">
      <c r="V569" s="53"/>
    </row>
    <row r="570" spans="22:22" s="50" customFormat="1">
      <c r="V570" s="53"/>
    </row>
    <row r="571" spans="22:22" s="50" customFormat="1">
      <c r="V571" s="53"/>
    </row>
    <row r="572" spans="22:22" s="50" customFormat="1">
      <c r="V572" s="53"/>
    </row>
    <row r="573" spans="22:22" s="50" customFormat="1">
      <c r="V573" s="53"/>
    </row>
    <row r="574" spans="22:22" s="50" customFormat="1">
      <c r="V574" s="53"/>
    </row>
    <row r="575" spans="22:22" s="50" customFormat="1">
      <c r="V575" s="53"/>
    </row>
    <row r="576" spans="22:22" s="50" customFormat="1">
      <c r="V576" s="53"/>
    </row>
    <row r="577" spans="22:22" s="50" customFormat="1">
      <c r="V577" s="53"/>
    </row>
    <row r="578" spans="22:22" s="50" customFormat="1">
      <c r="V578" s="53"/>
    </row>
    <row r="579" spans="22:22" s="50" customFormat="1">
      <c r="V579" s="53"/>
    </row>
    <row r="580" spans="22:22" s="50" customFormat="1">
      <c r="V580" s="53"/>
    </row>
    <row r="581" spans="22:22" s="50" customFormat="1">
      <c r="V581" s="53"/>
    </row>
    <row r="582" spans="22:22" s="50" customFormat="1">
      <c r="V582" s="53"/>
    </row>
    <row r="583" spans="22:22" s="50" customFormat="1">
      <c r="V583" s="53"/>
    </row>
    <row r="584" spans="22:22" s="50" customFormat="1">
      <c r="V584" s="53"/>
    </row>
    <row r="585" spans="22:22" s="50" customFormat="1">
      <c r="V585" s="53"/>
    </row>
    <row r="586" spans="22:22" s="50" customFormat="1">
      <c r="V586" s="53"/>
    </row>
    <row r="587" spans="22:22" s="50" customFormat="1">
      <c r="V587" s="53"/>
    </row>
    <row r="588" spans="22:22" s="50" customFormat="1">
      <c r="V588" s="53"/>
    </row>
    <row r="589" spans="22:22" s="50" customFormat="1">
      <c r="V589" s="53"/>
    </row>
    <row r="590" spans="22:22" s="50" customFormat="1">
      <c r="V590" s="53"/>
    </row>
    <row r="591" spans="22:22" s="50" customFormat="1">
      <c r="V591" s="53"/>
    </row>
    <row r="592" spans="22:22" s="50" customFormat="1">
      <c r="V592" s="53"/>
    </row>
    <row r="593" spans="22:22" s="50" customFormat="1">
      <c r="V593" s="53"/>
    </row>
    <row r="594" spans="22:22" s="50" customFormat="1">
      <c r="V594" s="53"/>
    </row>
    <row r="595" spans="22:22" s="50" customFormat="1">
      <c r="V595" s="53"/>
    </row>
    <row r="596" spans="22:22" s="50" customFormat="1">
      <c r="V596" s="53"/>
    </row>
    <row r="597" spans="22:22" s="50" customFormat="1">
      <c r="V597" s="53"/>
    </row>
    <row r="598" spans="22:22" s="50" customFormat="1">
      <c r="V598" s="53"/>
    </row>
    <row r="599" spans="22:22" s="50" customFormat="1">
      <c r="V599" s="53"/>
    </row>
    <row r="600" spans="22:22" s="50" customFormat="1">
      <c r="V600" s="53"/>
    </row>
    <row r="601" spans="22:22" s="50" customFormat="1">
      <c r="V601" s="53"/>
    </row>
    <row r="602" spans="22:22" s="50" customFormat="1">
      <c r="V602" s="53"/>
    </row>
    <row r="603" spans="22:22" s="50" customFormat="1">
      <c r="V603" s="53"/>
    </row>
    <row r="604" spans="22:22" s="50" customFormat="1">
      <c r="V604" s="53"/>
    </row>
    <row r="605" spans="22:22" s="50" customFormat="1">
      <c r="V605" s="53"/>
    </row>
    <row r="606" spans="22:22" s="50" customFormat="1">
      <c r="V606" s="53"/>
    </row>
    <row r="607" spans="22:22" s="50" customFormat="1">
      <c r="V607" s="53"/>
    </row>
    <row r="608" spans="22:22" s="50" customFormat="1">
      <c r="V608" s="53"/>
    </row>
    <row r="609" spans="22:22" s="50" customFormat="1">
      <c r="V609" s="53"/>
    </row>
    <row r="610" spans="22:22" s="50" customFormat="1">
      <c r="V610" s="53"/>
    </row>
    <row r="611" spans="22:22" s="50" customFormat="1">
      <c r="V611" s="53"/>
    </row>
    <row r="612" spans="22:22" s="50" customFormat="1">
      <c r="V612" s="53"/>
    </row>
    <row r="613" spans="22:22" s="50" customFormat="1">
      <c r="V613" s="53"/>
    </row>
    <row r="614" spans="22:22" s="50" customFormat="1">
      <c r="V614" s="53"/>
    </row>
    <row r="615" spans="22:22" s="50" customFormat="1">
      <c r="V615" s="53"/>
    </row>
    <row r="616" spans="22:22" s="50" customFormat="1">
      <c r="V616" s="53"/>
    </row>
    <row r="617" spans="22:22" s="50" customFormat="1">
      <c r="V617" s="53"/>
    </row>
    <row r="618" spans="22:22" s="50" customFormat="1">
      <c r="V618" s="53"/>
    </row>
    <row r="619" spans="22:22" s="50" customFormat="1">
      <c r="V619" s="53"/>
    </row>
    <row r="620" spans="22:22" s="50" customFormat="1">
      <c r="V620" s="53"/>
    </row>
    <row r="621" spans="22:22" s="50" customFormat="1">
      <c r="V621" s="53"/>
    </row>
    <row r="622" spans="22:22" s="50" customFormat="1">
      <c r="V622" s="53"/>
    </row>
    <row r="623" spans="22:22" s="50" customFormat="1">
      <c r="V623" s="53"/>
    </row>
    <row r="624" spans="22:22" s="50" customFormat="1">
      <c r="V624" s="53"/>
    </row>
    <row r="625" spans="22:22" s="50" customFormat="1">
      <c r="V625" s="53"/>
    </row>
    <row r="626" spans="22:22" s="50" customFormat="1">
      <c r="V626" s="53"/>
    </row>
    <row r="627" spans="22:22" s="50" customFormat="1">
      <c r="V627" s="53"/>
    </row>
    <row r="628" spans="22:22" s="50" customFormat="1">
      <c r="V628" s="53"/>
    </row>
    <row r="629" spans="22:22" s="50" customFormat="1">
      <c r="V629" s="53"/>
    </row>
    <row r="630" spans="22:22" s="50" customFormat="1">
      <c r="V630" s="53"/>
    </row>
    <row r="631" spans="22:22" s="50" customFormat="1">
      <c r="V631" s="53"/>
    </row>
    <row r="632" spans="22:22" s="50" customFormat="1">
      <c r="V632" s="53"/>
    </row>
    <row r="633" spans="22:22" s="50" customFormat="1">
      <c r="V633" s="53"/>
    </row>
    <row r="634" spans="22:22" s="50" customFormat="1">
      <c r="V634" s="53"/>
    </row>
    <row r="635" spans="22:22" s="50" customFormat="1">
      <c r="V635" s="53"/>
    </row>
    <row r="636" spans="22:22" s="50" customFormat="1">
      <c r="V636" s="53"/>
    </row>
    <row r="637" spans="22:22" s="50" customFormat="1">
      <c r="V637" s="53"/>
    </row>
    <row r="638" spans="22:22" s="50" customFormat="1">
      <c r="V638" s="53"/>
    </row>
    <row r="639" spans="22:22" s="50" customFormat="1">
      <c r="V639" s="53"/>
    </row>
    <row r="640" spans="22:22" s="50" customFormat="1">
      <c r="V640" s="53"/>
    </row>
    <row r="641" spans="22:22" s="50" customFormat="1">
      <c r="V641" s="53"/>
    </row>
    <row r="642" spans="22:22" s="50" customFormat="1">
      <c r="V642" s="53"/>
    </row>
    <row r="643" spans="22:22" s="50" customFormat="1">
      <c r="V643" s="53"/>
    </row>
    <row r="644" spans="22:22" s="50" customFormat="1">
      <c r="V644" s="53"/>
    </row>
    <row r="645" spans="22:22" s="50" customFormat="1">
      <c r="V645" s="53"/>
    </row>
    <row r="646" spans="22:22" s="50" customFormat="1">
      <c r="V646" s="53"/>
    </row>
    <row r="647" spans="22:22" s="50" customFormat="1">
      <c r="V647" s="53"/>
    </row>
    <row r="648" spans="22:22" s="50" customFormat="1">
      <c r="V648" s="53"/>
    </row>
    <row r="649" spans="22:22" s="50" customFormat="1">
      <c r="V649" s="53"/>
    </row>
    <row r="650" spans="22:22" s="50" customFormat="1">
      <c r="V650" s="53"/>
    </row>
    <row r="651" spans="22:22" s="50" customFormat="1">
      <c r="V651" s="53"/>
    </row>
    <row r="652" spans="22:22" s="50" customFormat="1">
      <c r="V652" s="53"/>
    </row>
    <row r="653" spans="22:22" s="50" customFormat="1">
      <c r="V653" s="53"/>
    </row>
    <row r="654" spans="22:22" s="50" customFormat="1">
      <c r="V654" s="53"/>
    </row>
    <row r="655" spans="22:22" s="50" customFormat="1">
      <c r="V655" s="53"/>
    </row>
    <row r="656" spans="22:22" s="50" customFormat="1">
      <c r="V656" s="53"/>
    </row>
    <row r="657" spans="22:22" s="50" customFormat="1">
      <c r="V657" s="53"/>
    </row>
    <row r="658" spans="22:22" s="50" customFormat="1">
      <c r="V658" s="53"/>
    </row>
    <row r="659" spans="22:22" s="50" customFormat="1">
      <c r="V659" s="53"/>
    </row>
    <row r="660" spans="22:22" s="50" customFormat="1">
      <c r="V660" s="53"/>
    </row>
    <row r="661" spans="22:22" s="50" customFormat="1">
      <c r="V661" s="53"/>
    </row>
    <row r="662" spans="22:22" s="50" customFormat="1">
      <c r="V662" s="53"/>
    </row>
    <row r="663" spans="22:22" s="50" customFormat="1">
      <c r="V663" s="53"/>
    </row>
    <row r="664" spans="22:22" s="50" customFormat="1">
      <c r="V664" s="53"/>
    </row>
    <row r="665" spans="22:22" s="50" customFormat="1">
      <c r="V665" s="53"/>
    </row>
    <row r="666" spans="22:22" s="50" customFormat="1">
      <c r="V666" s="53"/>
    </row>
    <row r="667" spans="22:22" s="50" customFormat="1">
      <c r="V667" s="53"/>
    </row>
    <row r="668" spans="22:22" s="50" customFormat="1">
      <c r="V668" s="53"/>
    </row>
    <row r="669" spans="22:22" s="50" customFormat="1">
      <c r="V669" s="53"/>
    </row>
    <row r="670" spans="22:22" s="50" customFormat="1">
      <c r="V670" s="53"/>
    </row>
    <row r="671" spans="22:22" s="50" customFormat="1">
      <c r="V671" s="53"/>
    </row>
    <row r="672" spans="22:22" s="50" customFormat="1">
      <c r="V672" s="53"/>
    </row>
    <row r="673" spans="22:22" s="50" customFormat="1">
      <c r="V673" s="53"/>
    </row>
    <row r="674" spans="22:22" s="50" customFormat="1">
      <c r="V674" s="53"/>
    </row>
    <row r="675" spans="22:22" s="50" customFormat="1">
      <c r="V675" s="53"/>
    </row>
    <row r="676" spans="22:22" s="50" customFormat="1">
      <c r="V676" s="53"/>
    </row>
    <row r="677" spans="22:22" s="50" customFormat="1">
      <c r="V677" s="53"/>
    </row>
    <row r="678" spans="22:22" s="50" customFormat="1">
      <c r="V678" s="53"/>
    </row>
    <row r="679" spans="22:22" s="50" customFormat="1">
      <c r="V679" s="53"/>
    </row>
    <row r="680" spans="22:22" s="50" customFormat="1">
      <c r="V680" s="53"/>
    </row>
    <row r="681" spans="22:22" s="50" customFormat="1">
      <c r="V681" s="53"/>
    </row>
    <row r="682" spans="22:22" s="50" customFormat="1">
      <c r="V682" s="53"/>
    </row>
    <row r="683" spans="22:22" s="50" customFormat="1">
      <c r="V683" s="53"/>
    </row>
    <row r="684" spans="22:22" s="50" customFormat="1">
      <c r="V684" s="53"/>
    </row>
    <row r="685" spans="22:22" s="50" customFormat="1">
      <c r="V685" s="53"/>
    </row>
    <row r="686" spans="22:22" s="50" customFormat="1">
      <c r="V686" s="53"/>
    </row>
    <row r="687" spans="22:22" s="50" customFormat="1">
      <c r="V687" s="53"/>
    </row>
    <row r="688" spans="22:22" s="50" customFormat="1">
      <c r="V688" s="53"/>
    </row>
    <row r="689" spans="22:22" s="50" customFormat="1">
      <c r="V689" s="53"/>
    </row>
    <row r="690" spans="22:22" s="50" customFormat="1">
      <c r="V690" s="53"/>
    </row>
    <row r="691" spans="22:22" s="50" customFormat="1">
      <c r="V691" s="53"/>
    </row>
    <row r="692" spans="22:22" s="50" customFormat="1">
      <c r="V692" s="53"/>
    </row>
    <row r="693" spans="22:22" s="50" customFormat="1">
      <c r="V693" s="53"/>
    </row>
    <row r="694" spans="22:22" s="50" customFormat="1">
      <c r="V694" s="53"/>
    </row>
    <row r="695" spans="22:22" s="50" customFormat="1">
      <c r="V695" s="53"/>
    </row>
    <row r="696" spans="22:22" s="50" customFormat="1">
      <c r="V696" s="53"/>
    </row>
    <row r="697" spans="22:22" s="50" customFormat="1">
      <c r="V697" s="53"/>
    </row>
    <row r="698" spans="22:22" s="50" customFormat="1">
      <c r="V698" s="53"/>
    </row>
    <row r="699" spans="22:22" s="50" customFormat="1">
      <c r="V699" s="53"/>
    </row>
    <row r="700" spans="22:22" s="50" customFormat="1">
      <c r="V700" s="53"/>
    </row>
    <row r="701" spans="22:22" s="50" customFormat="1">
      <c r="V701" s="53"/>
    </row>
    <row r="702" spans="22:22" s="50" customFormat="1">
      <c r="V702" s="53"/>
    </row>
    <row r="703" spans="22:22" s="50" customFormat="1">
      <c r="V703" s="53"/>
    </row>
    <row r="704" spans="22:22" s="50" customFormat="1">
      <c r="V704" s="53"/>
    </row>
    <row r="705" spans="22:22" s="50" customFormat="1">
      <c r="V705" s="53"/>
    </row>
    <row r="706" spans="22:22" s="50" customFormat="1">
      <c r="V706" s="53"/>
    </row>
    <row r="707" spans="22:22" s="50" customFormat="1">
      <c r="V707" s="53"/>
    </row>
    <row r="708" spans="22:22" s="50" customFormat="1">
      <c r="V708" s="53"/>
    </row>
    <row r="709" spans="22:22" s="50" customFormat="1">
      <c r="V709" s="53"/>
    </row>
    <row r="710" spans="22:22" s="50" customFormat="1">
      <c r="V710" s="53"/>
    </row>
    <row r="711" spans="22:22" s="50" customFormat="1">
      <c r="V711" s="53"/>
    </row>
    <row r="712" spans="22:22" s="50" customFormat="1">
      <c r="V712" s="53"/>
    </row>
    <row r="713" spans="22:22" s="50" customFormat="1">
      <c r="V713" s="53"/>
    </row>
    <row r="714" spans="22:22" s="50" customFormat="1">
      <c r="V714" s="53"/>
    </row>
    <row r="715" spans="22:22" s="50" customFormat="1">
      <c r="V715" s="53"/>
    </row>
    <row r="716" spans="22:22" s="50" customFormat="1">
      <c r="V716" s="53"/>
    </row>
    <row r="717" spans="22:22" s="50" customFormat="1">
      <c r="V717" s="53"/>
    </row>
    <row r="718" spans="22:22" s="50" customFormat="1">
      <c r="V718" s="53"/>
    </row>
    <row r="719" spans="22:22" s="50" customFormat="1">
      <c r="V719" s="53"/>
    </row>
    <row r="720" spans="22:22" s="50" customFormat="1">
      <c r="V720" s="53"/>
    </row>
    <row r="721" spans="22:22" s="50" customFormat="1">
      <c r="V721" s="53"/>
    </row>
    <row r="722" spans="22:22" s="50" customFormat="1">
      <c r="V722" s="53"/>
    </row>
    <row r="723" spans="22:22" s="50" customFormat="1">
      <c r="V723" s="53"/>
    </row>
    <row r="724" spans="22:22" s="50" customFormat="1">
      <c r="V724" s="53"/>
    </row>
    <row r="725" spans="22:22" s="50" customFormat="1">
      <c r="V725" s="53"/>
    </row>
    <row r="726" spans="22:22" s="50" customFormat="1">
      <c r="V726" s="53"/>
    </row>
    <row r="727" spans="22:22" s="50" customFormat="1">
      <c r="V727" s="53"/>
    </row>
    <row r="728" spans="22:22" s="50" customFormat="1">
      <c r="V728" s="53"/>
    </row>
    <row r="729" spans="22:22" s="50" customFormat="1">
      <c r="V729" s="53"/>
    </row>
    <row r="730" spans="22:22" s="50" customFormat="1">
      <c r="V730" s="53"/>
    </row>
    <row r="731" spans="22:22" s="50" customFormat="1">
      <c r="V731" s="53"/>
    </row>
    <row r="732" spans="22:22" s="50" customFormat="1">
      <c r="V732" s="53"/>
    </row>
    <row r="733" spans="22:22" s="50" customFormat="1">
      <c r="V733" s="53"/>
    </row>
    <row r="734" spans="22:22" s="50" customFormat="1">
      <c r="V734" s="53"/>
    </row>
    <row r="735" spans="22:22" s="50" customFormat="1">
      <c r="V735" s="53"/>
    </row>
    <row r="736" spans="22:22" s="50" customFormat="1">
      <c r="V736" s="53"/>
    </row>
    <row r="737" spans="22:22" s="50" customFormat="1">
      <c r="V737" s="53"/>
    </row>
    <row r="738" spans="22:22" s="50" customFormat="1">
      <c r="V738" s="53"/>
    </row>
    <row r="739" spans="22:22" s="50" customFormat="1">
      <c r="V739" s="53"/>
    </row>
    <row r="740" spans="22:22" s="50" customFormat="1">
      <c r="V740" s="53"/>
    </row>
    <row r="741" spans="22:22" s="50" customFormat="1">
      <c r="V741" s="53"/>
    </row>
    <row r="742" spans="22:22" s="50" customFormat="1">
      <c r="V742" s="53"/>
    </row>
    <row r="743" spans="22:22" s="50" customFormat="1">
      <c r="V743" s="53"/>
    </row>
    <row r="744" spans="22:22" s="50" customFormat="1">
      <c r="V744" s="53"/>
    </row>
    <row r="745" spans="22:22" s="50" customFormat="1">
      <c r="V745" s="53"/>
    </row>
    <row r="746" spans="22:22" s="50" customFormat="1">
      <c r="V746" s="53"/>
    </row>
    <row r="747" spans="22:22" s="50" customFormat="1">
      <c r="V747" s="53"/>
    </row>
    <row r="748" spans="22:22" s="50" customFormat="1">
      <c r="V748" s="53"/>
    </row>
    <row r="749" spans="22:22" s="50" customFormat="1">
      <c r="V749" s="53"/>
    </row>
    <row r="750" spans="22:22" s="50" customFormat="1">
      <c r="V750" s="53"/>
    </row>
    <row r="751" spans="22:22" s="50" customFormat="1">
      <c r="V751" s="53"/>
    </row>
    <row r="752" spans="22:22" s="50" customFormat="1">
      <c r="V752" s="53"/>
    </row>
    <row r="753" spans="22:22" s="50" customFormat="1">
      <c r="V753" s="53"/>
    </row>
    <row r="754" spans="22:22" s="50" customFormat="1">
      <c r="V754" s="53"/>
    </row>
    <row r="755" spans="22:22" s="50" customFormat="1">
      <c r="V755" s="53"/>
    </row>
    <row r="756" spans="22:22" s="50" customFormat="1">
      <c r="V756" s="53"/>
    </row>
    <row r="757" spans="22:22" s="50" customFormat="1">
      <c r="V757" s="53"/>
    </row>
    <row r="758" spans="22:22" s="50" customFormat="1">
      <c r="V758" s="53"/>
    </row>
    <row r="759" spans="22:22" s="50" customFormat="1">
      <c r="V759" s="53"/>
    </row>
    <row r="760" spans="22:22" s="50" customFormat="1">
      <c r="V760" s="53"/>
    </row>
    <row r="761" spans="22:22" s="50" customFormat="1">
      <c r="V761" s="53"/>
    </row>
    <row r="762" spans="22:22" s="50" customFormat="1">
      <c r="V762" s="53"/>
    </row>
    <row r="763" spans="22:22" s="50" customFormat="1">
      <c r="V763" s="53"/>
    </row>
    <row r="764" spans="22:22" s="50" customFormat="1">
      <c r="V764" s="53"/>
    </row>
    <row r="765" spans="22:22" s="50" customFormat="1">
      <c r="V765" s="53"/>
    </row>
    <row r="766" spans="22:22" s="50" customFormat="1">
      <c r="V766" s="53"/>
    </row>
    <row r="767" spans="22:22" s="50" customFormat="1">
      <c r="V767" s="53"/>
    </row>
    <row r="768" spans="22:22" s="50" customFormat="1">
      <c r="V768" s="53"/>
    </row>
    <row r="769" spans="22:22" s="50" customFormat="1">
      <c r="V769" s="53"/>
    </row>
    <row r="770" spans="22:22" s="50" customFormat="1">
      <c r="V770" s="53"/>
    </row>
    <row r="771" spans="22:22" s="50" customFormat="1">
      <c r="V771" s="53"/>
    </row>
    <row r="772" spans="22:22" s="50" customFormat="1">
      <c r="V772" s="53"/>
    </row>
    <row r="773" spans="22:22" s="50" customFormat="1">
      <c r="V773" s="53"/>
    </row>
    <row r="774" spans="22:22" s="50" customFormat="1">
      <c r="V774" s="53"/>
    </row>
    <row r="775" spans="22:22" s="50" customFormat="1">
      <c r="V775" s="53"/>
    </row>
    <row r="776" spans="22:22" s="50" customFormat="1">
      <c r="V776" s="53"/>
    </row>
    <row r="777" spans="22:22" s="50" customFormat="1">
      <c r="V777" s="53"/>
    </row>
    <row r="778" spans="22:22" s="50" customFormat="1">
      <c r="V778" s="53"/>
    </row>
    <row r="779" spans="22:22" s="50" customFormat="1">
      <c r="V779" s="53"/>
    </row>
    <row r="780" spans="22:22" s="50" customFormat="1">
      <c r="V780" s="53"/>
    </row>
    <row r="781" spans="22:22" s="50" customFormat="1">
      <c r="V781" s="53"/>
    </row>
    <row r="782" spans="22:22" s="50" customFormat="1">
      <c r="V782" s="53"/>
    </row>
    <row r="783" spans="22:22" s="50" customFormat="1">
      <c r="V783" s="53"/>
    </row>
    <row r="784" spans="22:22" s="50" customFormat="1">
      <c r="V784" s="53"/>
    </row>
    <row r="785" spans="22:22" s="50" customFormat="1">
      <c r="V785" s="53"/>
    </row>
    <row r="786" spans="22:22" s="50" customFormat="1">
      <c r="V786" s="53"/>
    </row>
    <row r="787" spans="22:22" s="50" customFormat="1">
      <c r="V787" s="53"/>
    </row>
    <row r="788" spans="22:22" s="50" customFormat="1">
      <c r="V788" s="53"/>
    </row>
    <row r="789" spans="22:22" s="50" customFormat="1">
      <c r="V789" s="53"/>
    </row>
    <row r="790" spans="22:22" s="50" customFormat="1">
      <c r="V790" s="53"/>
    </row>
    <row r="791" spans="22:22" s="50" customFormat="1">
      <c r="V791" s="53"/>
    </row>
    <row r="792" spans="22:22" s="50" customFormat="1">
      <c r="V792" s="53"/>
    </row>
    <row r="793" spans="22:22" s="50" customFormat="1">
      <c r="V793" s="53"/>
    </row>
    <row r="794" spans="22:22" s="50" customFormat="1">
      <c r="V794" s="53"/>
    </row>
    <row r="795" spans="22:22" s="50" customFormat="1">
      <c r="V795" s="53"/>
    </row>
    <row r="796" spans="22:22" s="50" customFormat="1">
      <c r="V796" s="53"/>
    </row>
    <row r="797" spans="22:22" s="50" customFormat="1">
      <c r="V797" s="53"/>
    </row>
    <row r="798" spans="22:22" s="50" customFormat="1">
      <c r="V798" s="53"/>
    </row>
    <row r="799" spans="22:22" s="50" customFormat="1">
      <c r="V799" s="53"/>
    </row>
    <row r="800" spans="22:22" s="50" customFormat="1">
      <c r="V800" s="53"/>
    </row>
    <row r="801" spans="22:22" s="50" customFormat="1">
      <c r="V801" s="53"/>
    </row>
    <row r="802" spans="22:22" s="50" customFormat="1">
      <c r="V802" s="53"/>
    </row>
    <row r="803" spans="22:22" s="50" customFormat="1">
      <c r="V803" s="53"/>
    </row>
    <row r="804" spans="22:22" s="50" customFormat="1">
      <c r="V804" s="53"/>
    </row>
    <row r="805" spans="22:22" s="50" customFormat="1">
      <c r="V805" s="53"/>
    </row>
    <row r="806" spans="22:22" s="50" customFormat="1">
      <c r="V806" s="53"/>
    </row>
    <row r="807" spans="22:22" s="50" customFormat="1">
      <c r="V807" s="53"/>
    </row>
    <row r="808" spans="22:22" s="50" customFormat="1">
      <c r="V808" s="53"/>
    </row>
    <row r="809" spans="22:22" s="50" customFormat="1">
      <c r="V809" s="53"/>
    </row>
    <row r="810" spans="22:22" s="50" customFormat="1">
      <c r="V810" s="53"/>
    </row>
    <row r="811" spans="22:22" s="50" customFormat="1">
      <c r="V811" s="53"/>
    </row>
    <row r="812" spans="22:22" s="50" customFormat="1">
      <c r="V812" s="53"/>
    </row>
    <row r="813" spans="22:22" s="50" customFormat="1">
      <c r="V813" s="53"/>
    </row>
    <row r="814" spans="22:22" s="50" customFormat="1">
      <c r="V814" s="53"/>
    </row>
    <row r="815" spans="22:22" s="50" customFormat="1">
      <c r="V815" s="53"/>
    </row>
    <row r="816" spans="22:22" s="50" customFormat="1">
      <c r="V816" s="53"/>
    </row>
    <row r="817" spans="22:22" s="50" customFormat="1">
      <c r="V817" s="53"/>
    </row>
    <row r="818" spans="22:22" s="50" customFormat="1">
      <c r="V818" s="53"/>
    </row>
    <row r="819" spans="22:22" s="50" customFormat="1">
      <c r="V819" s="53"/>
    </row>
    <row r="820" spans="22:22" s="50" customFormat="1">
      <c r="V820" s="53"/>
    </row>
    <row r="821" spans="22:22" s="50" customFormat="1">
      <c r="V821" s="53"/>
    </row>
    <row r="822" spans="22:22" s="50" customFormat="1">
      <c r="V822" s="53"/>
    </row>
    <row r="823" spans="22:22" s="50" customFormat="1">
      <c r="V823" s="53"/>
    </row>
    <row r="824" spans="22:22" s="50" customFormat="1">
      <c r="V824" s="53"/>
    </row>
    <row r="825" spans="22:22" s="50" customFormat="1">
      <c r="V825" s="53"/>
    </row>
    <row r="826" spans="22:22" s="50" customFormat="1">
      <c r="V826" s="53"/>
    </row>
    <row r="827" spans="22:22" s="50" customFormat="1">
      <c r="V827" s="53"/>
    </row>
    <row r="828" spans="22:22" s="50" customFormat="1">
      <c r="V828" s="53"/>
    </row>
    <row r="829" spans="22:22" s="50" customFormat="1">
      <c r="V829" s="53"/>
    </row>
    <row r="830" spans="22:22" s="50" customFormat="1">
      <c r="V830" s="53"/>
    </row>
    <row r="831" spans="22:22" s="50" customFormat="1">
      <c r="V831" s="53"/>
    </row>
    <row r="832" spans="22:22" s="50" customFormat="1">
      <c r="V832" s="53"/>
    </row>
    <row r="833" spans="22:22" s="50" customFormat="1">
      <c r="V833" s="53"/>
    </row>
    <row r="834" spans="22:22" s="50" customFormat="1">
      <c r="V834" s="53"/>
    </row>
    <row r="835" spans="22:22" s="50" customFormat="1">
      <c r="V835" s="53"/>
    </row>
    <row r="836" spans="22:22" s="50" customFormat="1">
      <c r="V836" s="53"/>
    </row>
    <row r="837" spans="22:22" s="50" customFormat="1">
      <c r="V837" s="53"/>
    </row>
    <row r="838" spans="22:22" s="50" customFormat="1">
      <c r="V838" s="53"/>
    </row>
    <row r="839" spans="22:22" s="50" customFormat="1">
      <c r="V839" s="53"/>
    </row>
    <row r="840" spans="22:22" s="50" customFormat="1">
      <c r="V840" s="53"/>
    </row>
    <row r="841" spans="22:22" s="50" customFormat="1">
      <c r="V841" s="53"/>
    </row>
    <row r="842" spans="22:22" s="50" customFormat="1">
      <c r="V842" s="53"/>
    </row>
    <row r="843" spans="22:22" s="50" customFormat="1">
      <c r="V843" s="53"/>
    </row>
    <row r="844" spans="22:22" s="50" customFormat="1">
      <c r="V844" s="53"/>
    </row>
    <row r="845" spans="22:22" s="50" customFormat="1">
      <c r="V845" s="53"/>
    </row>
    <row r="846" spans="22:22" s="50" customFormat="1">
      <c r="V846" s="53"/>
    </row>
    <row r="847" spans="22:22" s="50" customFormat="1">
      <c r="V847" s="53"/>
    </row>
    <row r="848" spans="22:22" s="50" customFormat="1">
      <c r="V848" s="53"/>
    </row>
    <row r="849" spans="22:22" s="50" customFormat="1">
      <c r="V849" s="53"/>
    </row>
    <row r="850" spans="22:22" s="50" customFormat="1">
      <c r="V850" s="53"/>
    </row>
    <row r="851" spans="22:22" s="50" customFormat="1">
      <c r="V851" s="53"/>
    </row>
    <row r="852" spans="22:22" s="50" customFormat="1">
      <c r="V852" s="53"/>
    </row>
    <row r="853" spans="22:22" s="50" customFormat="1">
      <c r="V853" s="53"/>
    </row>
    <row r="854" spans="22:22" s="50" customFormat="1">
      <c r="V854" s="53"/>
    </row>
    <row r="855" spans="22:22" s="50" customFormat="1">
      <c r="V855" s="53"/>
    </row>
    <row r="856" spans="22:22" s="50" customFormat="1">
      <c r="V856" s="53"/>
    </row>
    <row r="857" spans="22:22" s="50" customFormat="1">
      <c r="V857" s="53"/>
    </row>
    <row r="858" spans="22:22" s="50" customFormat="1">
      <c r="V858" s="53"/>
    </row>
    <row r="859" spans="22:22" s="50" customFormat="1">
      <c r="V859" s="53"/>
    </row>
    <row r="860" spans="22:22" s="50" customFormat="1">
      <c r="V860" s="53"/>
    </row>
    <row r="861" spans="22:22" s="50" customFormat="1">
      <c r="V861" s="53"/>
    </row>
    <row r="862" spans="22:22" s="50" customFormat="1">
      <c r="V862" s="53"/>
    </row>
    <row r="863" spans="22:22" s="50" customFormat="1">
      <c r="V863" s="53"/>
    </row>
    <row r="864" spans="22:22" s="50" customFormat="1">
      <c r="V864" s="53"/>
    </row>
    <row r="865" spans="22:22" s="50" customFormat="1">
      <c r="V865" s="53"/>
    </row>
    <row r="866" spans="22:22" s="50" customFormat="1">
      <c r="V866" s="53"/>
    </row>
    <row r="867" spans="22:22" s="50" customFormat="1">
      <c r="V867" s="53"/>
    </row>
    <row r="868" spans="22:22" s="50" customFormat="1">
      <c r="V868" s="53"/>
    </row>
    <row r="869" spans="22:22" s="50" customFormat="1">
      <c r="V869" s="53"/>
    </row>
    <row r="870" spans="22:22" s="50" customFormat="1">
      <c r="V870" s="53"/>
    </row>
    <row r="871" spans="22:22" s="50" customFormat="1">
      <c r="V871" s="53"/>
    </row>
    <row r="872" spans="22:22" s="50" customFormat="1">
      <c r="V872" s="53"/>
    </row>
    <row r="873" spans="22:22" s="50" customFormat="1">
      <c r="V873" s="53"/>
    </row>
    <row r="874" spans="22:22" s="50" customFormat="1">
      <c r="V874" s="53"/>
    </row>
    <row r="875" spans="22:22" s="50" customFormat="1">
      <c r="V875" s="53"/>
    </row>
    <row r="876" spans="22:22" s="50" customFormat="1">
      <c r="V876" s="53"/>
    </row>
    <row r="877" spans="22:22" s="50" customFormat="1">
      <c r="V877" s="53"/>
    </row>
    <row r="878" spans="22:22" s="50" customFormat="1">
      <c r="V878" s="53"/>
    </row>
    <row r="879" spans="22:22" s="50" customFormat="1">
      <c r="V879" s="53"/>
    </row>
    <row r="880" spans="22:22" s="50" customFormat="1">
      <c r="V880" s="53"/>
    </row>
    <row r="881" spans="22:22" s="50" customFormat="1">
      <c r="V881" s="53"/>
    </row>
    <row r="882" spans="22:22" s="50" customFormat="1">
      <c r="V882" s="53"/>
    </row>
    <row r="883" spans="22:22" s="50" customFormat="1">
      <c r="V883" s="53"/>
    </row>
    <row r="884" spans="22:22" s="50" customFormat="1">
      <c r="V884" s="53"/>
    </row>
    <row r="885" spans="22:22" s="50" customFormat="1">
      <c r="V885" s="53"/>
    </row>
    <row r="886" spans="22:22" s="50" customFormat="1">
      <c r="V886" s="53"/>
    </row>
    <row r="887" spans="22:22" s="50" customFormat="1">
      <c r="V887" s="53"/>
    </row>
    <row r="888" spans="22:22" s="50" customFormat="1">
      <c r="V888" s="53"/>
    </row>
    <row r="889" spans="22:22" s="50" customFormat="1">
      <c r="V889" s="53"/>
    </row>
    <row r="890" spans="22:22" s="50" customFormat="1">
      <c r="V890" s="53"/>
    </row>
    <row r="891" spans="22:22" s="50" customFormat="1">
      <c r="V891" s="53"/>
    </row>
    <row r="892" spans="22:22" s="50" customFormat="1">
      <c r="V892" s="53"/>
    </row>
    <row r="893" spans="22:22" s="50" customFormat="1">
      <c r="V893" s="53"/>
    </row>
    <row r="894" spans="22:22" s="50" customFormat="1">
      <c r="V894" s="53"/>
    </row>
    <row r="895" spans="22:22" s="50" customFormat="1">
      <c r="V895" s="53"/>
    </row>
    <row r="896" spans="22:22" s="50" customFormat="1">
      <c r="V896" s="53"/>
    </row>
    <row r="897" spans="22:22" s="50" customFormat="1">
      <c r="V897" s="53"/>
    </row>
    <row r="898" spans="22:22" s="50" customFormat="1">
      <c r="V898" s="53"/>
    </row>
    <row r="899" spans="22:22" s="50" customFormat="1">
      <c r="V899" s="53"/>
    </row>
    <row r="900" spans="22:22" s="50" customFormat="1">
      <c r="V900" s="53"/>
    </row>
    <row r="901" spans="22:22" s="50" customFormat="1">
      <c r="V901" s="53"/>
    </row>
    <row r="902" spans="22:22" s="50" customFormat="1">
      <c r="V902" s="53"/>
    </row>
    <row r="903" spans="22:22" s="50" customFormat="1">
      <c r="V903" s="53"/>
    </row>
    <row r="904" spans="22:22" s="50" customFormat="1">
      <c r="V904" s="53"/>
    </row>
    <row r="905" spans="22:22" s="50" customFormat="1">
      <c r="V905" s="53"/>
    </row>
    <row r="906" spans="22:22" s="50" customFormat="1">
      <c r="V906" s="53"/>
    </row>
    <row r="907" spans="22:22" s="50" customFormat="1">
      <c r="V907" s="53"/>
    </row>
    <row r="908" spans="22:22" s="50" customFormat="1">
      <c r="V908" s="53"/>
    </row>
    <row r="909" spans="22:22" s="50" customFormat="1">
      <c r="V909" s="53"/>
    </row>
    <row r="910" spans="22:22" s="50" customFormat="1">
      <c r="V910" s="53"/>
    </row>
    <row r="911" spans="22:22" s="50" customFormat="1">
      <c r="V911" s="53"/>
    </row>
    <row r="912" spans="22:22" s="50" customFormat="1">
      <c r="V912" s="53"/>
    </row>
    <row r="913" spans="22:22" s="50" customFormat="1">
      <c r="V913" s="53"/>
    </row>
    <row r="914" spans="22:22" s="50" customFormat="1">
      <c r="V914" s="53"/>
    </row>
    <row r="915" spans="22:22" s="50" customFormat="1">
      <c r="V915" s="53"/>
    </row>
    <row r="916" spans="22:22" s="50" customFormat="1">
      <c r="V916" s="53"/>
    </row>
    <row r="917" spans="22:22" s="50" customFormat="1">
      <c r="V917" s="53"/>
    </row>
    <row r="918" spans="22:22" s="50" customFormat="1">
      <c r="V918" s="53"/>
    </row>
    <row r="919" spans="22:22" s="50" customFormat="1">
      <c r="V919" s="53"/>
    </row>
    <row r="920" spans="22:22" s="50" customFormat="1">
      <c r="V920" s="53"/>
    </row>
    <row r="921" spans="22:22" s="50" customFormat="1">
      <c r="V921" s="53"/>
    </row>
    <row r="922" spans="22:22" s="50" customFormat="1">
      <c r="V922" s="53"/>
    </row>
    <row r="923" spans="22:22" s="50" customFormat="1">
      <c r="V923" s="53"/>
    </row>
    <row r="924" spans="22:22" s="50" customFormat="1">
      <c r="V924" s="53"/>
    </row>
    <row r="925" spans="22:22" s="50" customFormat="1">
      <c r="V925" s="53"/>
    </row>
    <row r="926" spans="22:22" s="50" customFormat="1">
      <c r="V926" s="53"/>
    </row>
    <row r="927" spans="22:22" s="50" customFormat="1">
      <c r="V927" s="53"/>
    </row>
    <row r="928" spans="22:22" s="50" customFormat="1">
      <c r="V928" s="53"/>
    </row>
    <row r="929" spans="22:22" s="50" customFormat="1">
      <c r="V929" s="53"/>
    </row>
    <row r="930" spans="22:22" s="50" customFormat="1">
      <c r="V930" s="53"/>
    </row>
    <row r="931" spans="22:22" s="50" customFormat="1">
      <c r="V931" s="53"/>
    </row>
    <row r="932" spans="22:22" s="50" customFormat="1">
      <c r="V932" s="53"/>
    </row>
    <row r="933" spans="22:22" s="50" customFormat="1">
      <c r="V933" s="53"/>
    </row>
    <row r="934" spans="22:22" s="50" customFormat="1">
      <c r="V934" s="53"/>
    </row>
    <row r="935" spans="22:22" s="50" customFormat="1">
      <c r="V935" s="53"/>
    </row>
    <row r="936" spans="22:22" s="50" customFormat="1">
      <c r="V936" s="53"/>
    </row>
    <row r="937" spans="22:22" s="50" customFormat="1">
      <c r="V937" s="53"/>
    </row>
    <row r="938" spans="22:22" s="50" customFormat="1">
      <c r="V938" s="53"/>
    </row>
    <row r="939" spans="22:22" s="50" customFormat="1">
      <c r="V939" s="53"/>
    </row>
    <row r="940" spans="22:22" s="50" customFormat="1">
      <c r="V940" s="53"/>
    </row>
    <row r="941" spans="22:22" s="50" customFormat="1">
      <c r="V941" s="53"/>
    </row>
    <row r="942" spans="22:22" s="50" customFormat="1">
      <c r="V942" s="53"/>
    </row>
    <row r="943" spans="22:22" s="50" customFormat="1">
      <c r="V943" s="53"/>
    </row>
    <row r="944" spans="22:22" s="50" customFormat="1">
      <c r="V944" s="53"/>
    </row>
    <row r="945" spans="22:22" s="50" customFormat="1">
      <c r="V945" s="53"/>
    </row>
    <row r="946" spans="22:22" s="50" customFormat="1">
      <c r="V946" s="53"/>
    </row>
    <row r="947" spans="22:22" s="50" customFormat="1">
      <c r="V947" s="53"/>
    </row>
    <row r="948" spans="22:22" s="50" customFormat="1">
      <c r="V948" s="53"/>
    </row>
    <row r="949" spans="22:22" s="50" customFormat="1">
      <c r="V949" s="53"/>
    </row>
    <row r="950" spans="22:22" s="50" customFormat="1">
      <c r="V950" s="53"/>
    </row>
    <row r="951" spans="22:22" s="50" customFormat="1">
      <c r="V951" s="53"/>
    </row>
    <row r="952" spans="22:22" s="50" customFormat="1">
      <c r="V952" s="53"/>
    </row>
    <row r="953" spans="22:22" s="50" customFormat="1">
      <c r="V953" s="53"/>
    </row>
    <row r="954" spans="22:22" s="50" customFormat="1">
      <c r="V954" s="53"/>
    </row>
    <row r="955" spans="22:22" s="50" customFormat="1">
      <c r="V955" s="53"/>
    </row>
    <row r="956" spans="22:22" s="50" customFormat="1">
      <c r="V956" s="53"/>
    </row>
    <row r="957" spans="22:22" s="50" customFormat="1">
      <c r="V957" s="53"/>
    </row>
    <row r="958" spans="22:22" s="50" customFormat="1">
      <c r="V958" s="53"/>
    </row>
    <row r="959" spans="22:22" s="50" customFormat="1">
      <c r="V959" s="53"/>
    </row>
    <row r="960" spans="22:22" s="50" customFormat="1">
      <c r="V960" s="53"/>
    </row>
    <row r="961" spans="22:22" s="50" customFormat="1">
      <c r="V961" s="53"/>
    </row>
    <row r="962" spans="22:22" s="50" customFormat="1">
      <c r="V962" s="53"/>
    </row>
    <row r="963" spans="22:22" s="50" customFormat="1">
      <c r="V963" s="53"/>
    </row>
    <row r="964" spans="22:22" s="50" customFormat="1">
      <c r="V964" s="53"/>
    </row>
    <row r="965" spans="22:22" s="50" customFormat="1">
      <c r="V965" s="53"/>
    </row>
    <row r="966" spans="22:22" s="50" customFormat="1">
      <c r="V966" s="53"/>
    </row>
    <row r="967" spans="22:22" s="50" customFormat="1">
      <c r="V967" s="53"/>
    </row>
    <row r="968" spans="22:22" s="50" customFormat="1">
      <c r="V968" s="53"/>
    </row>
    <row r="969" spans="22:22" s="50" customFormat="1">
      <c r="V969" s="53"/>
    </row>
    <row r="970" spans="22:22" s="50" customFormat="1">
      <c r="V970" s="53"/>
    </row>
    <row r="971" spans="22:22" s="50" customFormat="1">
      <c r="V971" s="53"/>
    </row>
    <row r="972" spans="22:22" s="50" customFormat="1">
      <c r="V972" s="53"/>
    </row>
    <row r="973" spans="22:22" s="50" customFormat="1">
      <c r="V973" s="53"/>
    </row>
    <row r="974" spans="22:22" s="50" customFormat="1">
      <c r="V974" s="53"/>
    </row>
    <row r="975" spans="22:22" s="50" customFormat="1">
      <c r="V975" s="53"/>
    </row>
    <row r="976" spans="22:22" s="50" customFormat="1">
      <c r="V976" s="53"/>
    </row>
    <row r="977" spans="22:22" s="50" customFormat="1">
      <c r="V977" s="53"/>
    </row>
    <row r="978" spans="22:22" s="50" customFormat="1">
      <c r="V978" s="53"/>
    </row>
    <row r="979" spans="22:22" s="50" customFormat="1">
      <c r="V979" s="53"/>
    </row>
    <row r="980" spans="22:22" s="50" customFormat="1">
      <c r="V980" s="53"/>
    </row>
    <row r="981" spans="22:22" s="50" customFormat="1">
      <c r="V981" s="53"/>
    </row>
    <row r="982" spans="22:22" s="50" customFormat="1">
      <c r="V982" s="53"/>
    </row>
    <row r="983" spans="22:22" s="50" customFormat="1">
      <c r="V983" s="53"/>
    </row>
    <row r="984" spans="22:22" s="50" customFormat="1">
      <c r="V984" s="53"/>
    </row>
    <row r="985" spans="22:22" s="50" customFormat="1">
      <c r="V985" s="53"/>
    </row>
    <row r="986" spans="22:22" s="50" customFormat="1">
      <c r="V986" s="53"/>
    </row>
    <row r="987" spans="22:22" s="50" customFormat="1">
      <c r="V987" s="53"/>
    </row>
    <row r="988" spans="22:22" s="50" customFormat="1">
      <c r="V988" s="53"/>
    </row>
    <row r="989" spans="22:22" s="50" customFormat="1">
      <c r="V989" s="53"/>
    </row>
    <row r="990" spans="22:22" s="50" customFormat="1">
      <c r="V990" s="53"/>
    </row>
    <row r="991" spans="22:22" s="50" customFormat="1">
      <c r="V991" s="53"/>
    </row>
    <row r="992" spans="22:22" s="50" customFormat="1">
      <c r="V992" s="53"/>
    </row>
    <row r="993" spans="22:22" s="50" customFormat="1">
      <c r="V993" s="53"/>
    </row>
    <row r="994" spans="22:22" s="50" customFormat="1">
      <c r="V994" s="53"/>
    </row>
    <row r="995" spans="22:22" s="50" customFormat="1">
      <c r="V995" s="53"/>
    </row>
    <row r="996" spans="22:22" s="50" customFormat="1">
      <c r="V996" s="53"/>
    </row>
    <row r="997" spans="22:22" s="50" customFormat="1">
      <c r="V997" s="53"/>
    </row>
    <row r="998" spans="22:22" s="50" customFormat="1">
      <c r="V998" s="53"/>
    </row>
    <row r="999" spans="22:22" s="50" customFormat="1">
      <c r="V999" s="53"/>
    </row>
    <row r="1000" spans="22:22" s="50" customFormat="1">
      <c r="V1000" s="53"/>
    </row>
    <row r="1001" spans="22:22" s="50" customFormat="1">
      <c r="V1001" s="53"/>
    </row>
    <row r="1002" spans="22:22" s="50" customFormat="1">
      <c r="V1002" s="53"/>
    </row>
    <row r="1003" spans="22:22" s="50" customFormat="1">
      <c r="V1003" s="53"/>
    </row>
    <row r="1004" spans="22:22" s="50" customFormat="1">
      <c r="V1004" s="53"/>
    </row>
    <row r="1005" spans="22:22" s="50" customFormat="1">
      <c r="V1005" s="53"/>
    </row>
    <row r="1006" spans="22:22" s="50" customFormat="1">
      <c r="V1006" s="53"/>
    </row>
    <row r="1007" spans="22:22" s="50" customFormat="1">
      <c r="V1007" s="53"/>
    </row>
    <row r="1008" spans="22:22" s="50" customFormat="1">
      <c r="V1008" s="53"/>
    </row>
    <row r="1009" spans="22:22" s="50" customFormat="1">
      <c r="V1009" s="53"/>
    </row>
    <row r="1010" spans="22:22" s="50" customFormat="1">
      <c r="V1010" s="53"/>
    </row>
    <row r="1011" spans="22:22" s="50" customFormat="1">
      <c r="V1011" s="53"/>
    </row>
    <row r="1012" spans="22:22" s="50" customFormat="1">
      <c r="V1012" s="53"/>
    </row>
    <row r="1013" spans="22:22" s="50" customFormat="1">
      <c r="V1013" s="53"/>
    </row>
    <row r="1014" spans="22:22" s="50" customFormat="1">
      <c r="V1014" s="53"/>
    </row>
    <row r="1015" spans="22:22" s="50" customFormat="1">
      <c r="V1015" s="53"/>
    </row>
    <row r="1016" spans="22:22" s="50" customFormat="1">
      <c r="V1016" s="53"/>
    </row>
    <row r="1017" spans="22:22" s="50" customFormat="1">
      <c r="V1017" s="53"/>
    </row>
    <row r="1018" spans="22:22" s="50" customFormat="1">
      <c r="V1018" s="53"/>
    </row>
    <row r="1019" spans="22:22" s="50" customFormat="1">
      <c r="V1019" s="53"/>
    </row>
    <row r="1020" spans="22:22" s="50" customFormat="1">
      <c r="V1020" s="53"/>
    </row>
    <row r="1021" spans="22:22" s="50" customFormat="1">
      <c r="V1021" s="53"/>
    </row>
    <row r="1022" spans="22:22" s="50" customFormat="1">
      <c r="V1022" s="53"/>
    </row>
    <row r="1023" spans="22:22" s="50" customFormat="1">
      <c r="V1023" s="53"/>
    </row>
    <row r="1024" spans="22:22" s="50" customFormat="1">
      <c r="V1024" s="53"/>
    </row>
    <row r="1025" spans="22:22" s="50" customFormat="1">
      <c r="V1025" s="53"/>
    </row>
    <row r="1026" spans="22:22" s="50" customFormat="1">
      <c r="V1026" s="53"/>
    </row>
    <row r="1027" spans="22:22" s="50" customFormat="1">
      <c r="V1027" s="53"/>
    </row>
    <row r="1028" spans="22:22" s="50" customFormat="1">
      <c r="V1028" s="53"/>
    </row>
    <row r="1029" spans="22:22" s="50" customFormat="1">
      <c r="V1029" s="53"/>
    </row>
    <row r="1030" spans="22:22" s="50" customFormat="1">
      <c r="V1030" s="53"/>
    </row>
    <row r="1031" spans="22:22" s="50" customFormat="1">
      <c r="V1031" s="53"/>
    </row>
    <row r="1032" spans="22:22" s="50" customFormat="1">
      <c r="V1032" s="53"/>
    </row>
    <row r="1033" spans="22:22" s="50" customFormat="1">
      <c r="V1033" s="53"/>
    </row>
    <row r="1034" spans="22:22" s="50" customFormat="1">
      <c r="V1034" s="53"/>
    </row>
    <row r="1035" spans="22:22" s="50" customFormat="1">
      <c r="V1035" s="53"/>
    </row>
    <row r="1036" spans="22:22" s="50" customFormat="1">
      <c r="V1036" s="53"/>
    </row>
    <row r="1037" spans="22:22" s="50" customFormat="1">
      <c r="V1037" s="53"/>
    </row>
    <row r="1038" spans="22:22" s="50" customFormat="1">
      <c r="V1038" s="53"/>
    </row>
    <row r="1039" spans="22:22" s="50" customFormat="1">
      <c r="V1039" s="53"/>
    </row>
    <row r="1040" spans="22:22" s="50" customFormat="1">
      <c r="V1040" s="53"/>
    </row>
    <row r="1041" spans="22:22" s="50" customFormat="1">
      <c r="V1041" s="53"/>
    </row>
    <row r="1042" spans="22:22" s="50" customFormat="1">
      <c r="V1042" s="53"/>
    </row>
    <row r="1043" spans="22:22" s="50" customFormat="1">
      <c r="V1043" s="53"/>
    </row>
    <row r="1044" spans="22:22" s="50" customFormat="1">
      <c r="V1044" s="53"/>
    </row>
    <row r="1045" spans="22:22" s="50" customFormat="1">
      <c r="V1045" s="53"/>
    </row>
    <row r="1046" spans="22:22" s="50" customFormat="1">
      <c r="V1046" s="53"/>
    </row>
    <row r="1047" spans="22:22" s="50" customFormat="1">
      <c r="V1047" s="53"/>
    </row>
    <row r="1048" spans="22:22" s="50" customFormat="1">
      <c r="V1048" s="53"/>
    </row>
    <row r="1049" spans="22:22" s="50" customFormat="1">
      <c r="V1049" s="53"/>
    </row>
    <row r="1050" spans="22:22" s="50" customFormat="1">
      <c r="V1050" s="53"/>
    </row>
    <row r="1051" spans="22:22" s="50" customFormat="1">
      <c r="V1051" s="53"/>
    </row>
    <row r="1052" spans="22:22" s="50" customFormat="1">
      <c r="V1052" s="53"/>
    </row>
    <row r="1053" spans="22:22" s="50" customFormat="1">
      <c r="V1053" s="53"/>
    </row>
    <row r="1054" spans="22:22" s="50" customFormat="1">
      <c r="V1054" s="53"/>
    </row>
    <row r="1055" spans="22:22" s="50" customFormat="1">
      <c r="V1055" s="53"/>
    </row>
    <row r="1056" spans="22:22" s="50" customFormat="1">
      <c r="V1056" s="53"/>
    </row>
    <row r="1057" spans="22:22" s="50" customFormat="1">
      <c r="V1057" s="53"/>
    </row>
    <row r="1058" spans="22:22" s="50" customFormat="1">
      <c r="V1058" s="53"/>
    </row>
    <row r="1059" spans="22:22" s="50" customFormat="1">
      <c r="V1059" s="53"/>
    </row>
    <row r="1060" spans="22:22" s="50" customFormat="1">
      <c r="V1060" s="53"/>
    </row>
    <row r="1061" spans="22:22" s="50" customFormat="1">
      <c r="V1061" s="53"/>
    </row>
    <row r="1062" spans="22:22" s="50" customFormat="1">
      <c r="V1062" s="53"/>
    </row>
    <row r="1063" spans="22:22" s="50" customFormat="1">
      <c r="V1063" s="53"/>
    </row>
    <row r="1064" spans="22:22" s="50" customFormat="1">
      <c r="V1064" s="53"/>
    </row>
    <row r="1065" spans="22:22" s="50" customFormat="1">
      <c r="V1065" s="53"/>
    </row>
    <row r="1066" spans="22:22" s="50" customFormat="1">
      <c r="V1066" s="53"/>
    </row>
    <row r="1067" spans="22:22" s="50" customFormat="1">
      <c r="V1067" s="53"/>
    </row>
    <row r="1068" spans="22:22" s="50" customFormat="1">
      <c r="V1068" s="53"/>
    </row>
    <row r="1069" spans="22:22" s="50" customFormat="1">
      <c r="V1069" s="53"/>
    </row>
    <row r="1070" spans="22:22" s="50" customFormat="1">
      <c r="V1070" s="53"/>
    </row>
    <row r="1071" spans="22:22" s="50" customFormat="1">
      <c r="V1071" s="53"/>
    </row>
    <row r="1072" spans="22:22" s="50" customFormat="1">
      <c r="V1072" s="53"/>
    </row>
    <row r="1073" spans="22:22" s="50" customFormat="1">
      <c r="V1073" s="53"/>
    </row>
    <row r="1074" spans="22:22" s="50" customFormat="1">
      <c r="V1074" s="53"/>
    </row>
    <row r="1075" spans="22:22" s="50" customFormat="1">
      <c r="V1075" s="53"/>
    </row>
    <row r="1076" spans="22:22" s="50" customFormat="1">
      <c r="V1076" s="53"/>
    </row>
    <row r="1077" spans="22:22" s="50" customFormat="1">
      <c r="V1077" s="53"/>
    </row>
    <row r="1078" spans="22:22" s="50" customFormat="1">
      <c r="V1078" s="53"/>
    </row>
    <row r="1079" spans="22:22" s="50" customFormat="1">
      <c r="V1079" s="53"/>
    </row>
    <row r="1080" spans="22:22" s="50" customFormat="1">
      <c r="V1080" s="53"/>
    </row>
    <row r="1081" spans="22:22" s="50" customFormat="1">
      <c r="V1081" s="53"/>
    </row>
    <row r="1082" spans="22:22" s="50" customFormat="1">
      <c r="V1082" s="53"/>
    </row>
    <row r="1083" spans="22:22" s="50" customFormat="1">
      <c r="V1083" s="53"/>
    </row>
    <row r="1084" spans="22:22" s="50" customFormat="1">
      <c r="V1084" s="53"/>
    </row>
    <row r="1085" spans="22:22" s="50" customFormat="1">
      <c r="V1085" s="53"/>
    </row>
    <row r="1086" spans="22:22" s="50" customFormat="1">
      <c r="V1086" s="53"/>
    </row>
    <row r="1087" spans="22:22" s="50" customFormat="1">
      <c r="V1087" s="53"/>
    </row>
    <row r="1088" spans="22:22" s="50" customFormat="1">
      <c r="V1088" s="53"/>
    </row>
    <row r="1089" spans="22:22" s="50" customFormat="1">
      <c r="V1089" s="53"/>
    </row>
    <row r="1090" spans="22:22" s="50" customFormat="1">
      <c r="V1090" s="53"/>
    </row>
    <row r="1091" spans="22:22" s="50" customFormat="1">
      <c r="V1091" s="53"/>
    </row>
    <row r="1092" spans="22:22" s="50" customFormat="1">
      <c r="V1092" s="53"/>
    </row>
    <row r="1093" spans="22:22" s="50" customFormat="1">
      <c r="V1093" s="53"/>
    </row>
    <row r="1094" spans="22:22" s="50" customFormat="1">
      <c r="V1094" s="53"/>
    </row>
    <row r="1095" spans="22:22" s="50" customFormat="1">
      <c r="V1095" s="53"/>
    </row>
    <row r="1096" spans="22:22" s="50" customFormat="1">
      <c r="V1096" s="53"/>
    </row>
    <row r="1097" spans="22:22" s="50" customFormat="1">
      <c r="V1097" s="53"/>
    </row>
    <row r="1098" spans="22:22" s="50" customFormat="1">
      <c r="V1098" s="53"/>
    </row>
    <row r="1099" spans="22:22" s="50" customFormat="1">
      <c r="V1099" s="53"/>
    </row>
    <row r="1100" spans="22:22" s="50" customFormat="1">
      <c r="V1100" s="53"/>
    </row>
    <row r="1101" spans="22:22" s="50" customFormat="1">
      <c r="V1101" s="53"/>
    </row>
    <row r="1102" spans="22:22" s="50" customFormat="1">
      <c r="V1102" s="53"/>
    </row>
    <row r="1103" spans="22:22" s="50" customFormat="1">
      <c r="V1103" s="53"/>
    </row>
    <row r="1104" spans="22:22" s="50" customFormat="1">
      <c r="V1104" s="53"/>
    </row>
    <row r="1105" spans="22:22" s="50" customFormat="1">
      <c r="V1105" s="53"/>
    </row>
    <row r="1106" spans="22:22" s="50" customFormat="1">
      <c r="V1106" s="53"/>
    </row>
    <row r="1107" spans="22:22" s="50" customFormat="1">
      <c r="V1107" s="53"/>
    </row>
    <row r="1108" spans="22:22" s="50" customFormat="1">
      <c r="V1108" s="53"/>
    </row>
    <row r="1109" spans="22:22" s="50" customFormat="1">
      <c r="V1109" s="53"/>
    </row>
    <row r="1110" spans="22:22" s="50" customFormat="1">
      <c r="V1110" s="53"/>
    </row>
    <row r="1111" spans="22:22" s="50" customFormat="1">
      <c r="V1111" s="53"/>
    </row>
    <row r="1112" spans="22:22" s="50" customFormat="1">
      <c r="V1112" s="53"/>
    </row>
    <row r="1113" spans="22:22" s="50" customFormat="1">
      <c r="V1113" s="53"/>
    </row>
    <row r="1114" spans="22:22" s="50" customFormat="1">
      <c r="V1114" s="53"/>
    </row>
    <row r="1115" spans="22:22" s="50" customFormat="1">
      <c r="V1115" s="53"/>
    </row>
    <row r="1116" spans="22:22" s="50" customFormat="1">
      <c r="V1116" s="53"/>
    </row>
    <row r="1117" spans="22:22" s="50" customFormat="1">
      <c r="V1117" s="53"/>
    </row>
    <row r="1118" spans="22:22" s="50" customFormat="1">
      <c r="V1118" s="53"/>
    </row>
    <row r="1119" spans="22:22" s="50" customFormat="1">
      <c r="V1119" s="53"/>
    </row>
    <row r="1120" spans="22:22" s="50" customFormat="1">
      <c r="V1120" s="53"/>
    </row>
    <row r="1121" spans="22:22" s="50" customFormat="1">
      <c r="V1121" s="53"/>
    </row>
    <row r="1122" spans="22:22" s="50" customFormat="1">
      <c r="V1122" s="53"/>
    </row>
    <row r="1123" spans="22:22" s="50" customFormat="1">
      <c r="V1123" s="53"/>
    </row>
    <row r="1124" spans="22:22" s="50" customFormat="1">
      <c r="V1124" s="53"/>
    </row>
    <row r="1125" spans="22:22" s="50" customFormat="1">
      <c r="V1125" s="53"/>
    </row>
    <row r="1126" spans="22:22" s="50" customFormat="1">
      <c r="V1126" s="53"/>
    </row>
    <row r="1127" spans="22:22" s="50" customFormat="1">
      <c r="V1127" s="53"/>
    </row>
    <row r="1128" spans="22:22" s="50" customFormat="1">
      <c r="V1128" s="53"/>
    </row>
    <row r="1129" spans="22:22" s="50" customFormat="1">
      <c r="V1129" s="53"/>
    </row>
    <row r="1130" spans="22:22" s="50" customFormat="1">
      <c r="V1130" s="53"/>
    </row>
    <row r="1131" spans="22:22" s="50" customFormat="1">
      <c r="V1131" s="53"/>
    </row>
    <row r="1132" spans="22:22" s="50" customFormat="1">
      <c r="V1132" s="53"/>
    </row>
    <row r="1133" spans="22:22" s="50" customFormat="1">
      <c r="V1133" s="53"/>
    </row>
    <row r="1134" spans="22:22" s="50" customFormat="1">
      <c r="V1134" s="53"/>
    </row>
    <row r="1135" spans="22:22" s="50" customFormat="1">
      <c r="V1135" s="53"/>
    </row>
    <row r="1136" spans="22:22" s="50" customFormat="1">
      <c r="V1136" s="53"/>
    </row>
    <row r="1137" spans="22:22" s="50" customFormat="1">
      <c r="V1137" s="53"/>
    </row>
    <row r="1138" spans="22:22" s="50" customFormat="1">
      <c r="V1138" s="53"/>
    </row>
    <row r="1139" spans="22:22" s="50" customFormat="1">
      <c r="V1139" s="53"/>
    </row>
    <row r="1140" spans="22:22" s="50" customFormat="1">
      <c r="V1140" s="53"/>
    </row>
    <row r="1141" spans="22:22" s="50" customFormat="1">
      <c r="V1141" s="53"/>
    </row>
    <row r="1142" spans="22:22" s="50" customFormat="1">
      <c r="V1142" s="53"/>
    </row>
    <row r="1143" spans="22:22" s="50" customFormat="1">
      <c r="V1143" s="53"/>
    </row>
    <row r="1144" spans="22:22" s="50" customFormat="1">
      <c r="V1144" s="53"/>
    </row>
    <row r="1145" spans="22:22" s="50" customFormat="1">
      <c r="V1145" s="53"/>
    </row>
    <row r="1146" spans="22:22" s="50" customFormat="1">
      <c r="V1146" s="53"/>
    </row>
    <row r="1147" spans="22:22" s="50" customFormat="1">
      <c r="V1147" s="53"/>
    </row>
    <row r="1148" spans="22:22" s="50" customFormat="1">
      <c r="V1148" s="53"/>
    </row>
    <row r="1149" spans="22:22" s="50" customFormat="1">
      <c r="V1149" s="53"/>
    </row>
    <row r="1150" spans="22:22" s="50" customFormat="1">
      <c r="V1150" s="53"/>
    </row>
    <row r="1151" spans="22:22" s="50" customFormat="1">
      <c r="V1151" s="53"/>
    </row>
    <row r="1152" spans="22:22" s="50" customFormat="1">
      <c r="V1152" s="53"/>
    </row>
    <row r="1153" spans="22:22" s="50" customFormat="1">
      <c r="V1153" s="53"/>
    </row>
    <row r="1154" spans="22:22" s="50" customFormat="1">
      <c r="V1154" s="53"/>
    </row>
    <row r="1155" spans="22:22" s="50" customFormat="1">
      <c r="V1155" s="53"/>
    </row>
    <row r="1156" spans="22:22" s="50" customFormat="1">
      <c r="V1156" s="53"/>
    </row>
    <row r="1157" spans="22:22" s="50" customFormat="1">
      <c r="V1157" s="53"/>
    </row>
    <row r="1158" spans="22:22" s="50" customFormat="1">
      <c r="V1158" s="53"/>
    </row>
    <row r="1159" spans="22:22" s="50" customFormat="1">
      <c r="V1159" s="53"/>
    </row>
    <row r="1160" spans="22:22" s="50" customFormat="1">
      <c r="V1160" s="53"/>
    </row>
    <row r="1161" spans="22:22" s="50" customFormat="1">
      <c r="V1161" s="53"/>
    </row>
    <row r="1162" spans="22:22" s="50" customFormat="1">
      <c r="V1162" s="53"/>
    </row>
    <row r="1163" spans="22:22" s="50" customFormat="1">
      <c r="V1163" s="53"/>
    </row>
    <row r="1164" spans="22:22" s="50" customFormat="1">
      <c r="V1164" s="53"/>
    </row>
    <row r="1165" spans="22:22" s="50" customFormat="1">
      <c r="V1165" s="53"/>
    </row>
    <row r="1166" spans="22:22" s="50" customFormat="1">
      <c r="V1166" s="53"/>
    </row>
    <row r="1167" spans="22:22" s="50" customFormat="1">
      <c r="V1167" s="53"/>
    </row>
    <row r="1168" spans="22:22" s="50" customFormat="1">
      <c r="V1168" s="53"/>
    </row>
    <row r="1169" spans="22:22" s="50" customFormat="1">
      <c r="V1169" s="53"/>
    </row>
    <row r="1170" spans="22:22" s="50" customFormat="1">
      <c r="V1170" s="53"/>
    </row>
    <row r="1171" spans="22:22" s="50" customFormat="1">
      <c r="V1171" s="53"/>
    </row>
    <row r="1172" spans="22:22" s="50" customFormat="1">
      <c r="V1172" s="53"/>
    </row>
    <row r="1173" spans="22:22" s="50" customFormat="1">
      <c r="V1173" s="53"/>
    </row>
    <row r="1174" spans="22:22" s="50" customFormat="1">
      <c r="V1174" s="53"/>
    </row>
    <row r="1175" spans="22:22" s="50" customFormat="1">
      <c r="V1175" s="53"/>
    </row>
    <row r="1176" spans="22:22" s="50" customFormat="1">
      <c r="V1176" s="53"/>
    </row>
    <row r="1177" spans="22:22" s="50" customFormat="1">
      <c r="V1177" s="53"/>
    </row>
    <row r="1178" spans="22:22" s="50" customFormat="1">
      <c r="V1178" s="53"/>
    </row>
    <row r="1179" spans="22:22" s="50" customFormat="1">
      <c r="V1179" s="53"/>
    </row>
    <row r="1180" spans="22:22" s="50" customFormat="1">
      <c r="V1180" s="53"/>
    </row>
    <row r="1181" spans="22:22" s="50" customFormat="1">
      <c r="V1181" s="53"/>
    </row>
    <row r="1182" spans="22:22" s="50" customFormat="1">
      <c r="V1182" s="53"/>
    </row>
    <row r="1183" spans="22:22" s="50" customFormat="1">
      <c r="V1183" s="53"/>
    </row>
    <row r="1184" spans="22:22" s="50" customFormat="1">
      <c r="V1184" s="53"/>
    </row>
    <row r="1185" spans="22:22" s="50" customFormat="1">
      <c r="V1185" s="53"/>
    </row>
    <row r="1186" spans="22:22" s="50" customFormat="1">
      <c r="V1186" s="53"/>
    </row>
    <row r="1187" spans="22:22" s="50" customFormat="1">
      <c r="V1187" s="53"/>
    </row>
    <row r="1188" spans="22:22" s="50" customFormat="1">
      <c r="V1188" s="53"/>
    </row>
    <row r="1189" spans="22:22" s="50" customFormat="1">
      <c r="V1189" s="53"/>
    </row>
    <row r="1190" spans="22:22" s="50" customFormat="1">
      <c r="V1190" s="53"/>
    </row>
    <row r="1191" spans="22:22" s="50" customFormat="1">
      <c r="V1191" s="53"/>
    </row>
    <row r="1192" spans="22:22" s="50" customFormat="1">
      <c r="V1192" s="53"/>
    </row>
    <row r="1193" spans="22:22" s="50" customFormat="1">
      <c r="V1193" s="53"/>
    </row>
    <row r="1194" spans="22:22" s="50" customFormat="1">
      <c r="V1194" s="53"/>
    </row>
    <row r="1195" spans="22:22" s="50" customFormat="1">
      <c r="V1195" s="53"/>
    </row>
    <row r="1196" spans="22:22" s="50" customFormat="1">
      <c r="V1196" s="53"/>
    </row>
    <row r="1197" spans="22:22" s="50" customFormat="1">
      <c r="V1197" s="53"/>
    </row>
    <row r="1198" spans="22:22" s="50" customFormat="1">
      <c r="V1198" s="53"/>
    </row>
    <row r="1199" spans="22:22" s="50" customFormat="1">
      <c r="V1199" s="53"/>
    </row>
    <row r="1200" spans="22:22" s="50" customFormat="1">
      <c r="V1200" s="53"/>
    </row>
    <row r="1201" spans="22:22" s="50" customFormat="1">
      <c r="V1201" s="53"/>
    </row>
    <row r="1202" spans="22:22" s="50" customFormat="1">
      <c r="V1202" s="53"/>
    </row>
    <row r="1203" spans="22:22" s="50" customFormat="1">
      <c r="V1203" s="53"/>
    </row>
    <row r="1204" spans="22:22" s="50" customFormat="1">
      <c r="V1204" s="53"/>
    </row>
    <row r="1205" spans="22:22" s="50" customFormat="1">
      <c r="V1205" s="53"/>
    </row>
    <row r="1206" spans="22:22" s="50" customFormat="1">
      <c r="V1206" s="53"/>
    </row>
    <row r="1207" spans="22:22" s="50" customFormat="1">
      <c r="V1207" s="53"/>
    </row>
    <row r="1208" spans="22:22" s="50" customFormat="1">
      <c r="V1208" s="53"/>
    </row>
    <row r="1209" spans="22:22" s="50" customFormat="1">
      <c r="V1209" s="53"/>
    </row>
    <row r="1210" spans="22:22" s="50" customFormat="1">
      <c r="V1210" s="53"/>
    </row>
    <row r="1211" spans="22:22" s="50" customFormat="1">
      <c r="V1211" s="53"/>
    </row>
    <row r="1212" spans="22:22" s="50" customFormat="1">
      <c r="V1212" s="53"/>
    </row>
    <row r="1213" spans="22:22" s="50" customFormat="1">
      <c r="V1213" s="53"/>
    </row>
    <row r="1214" spans="22:22" s="50" customFormat="1">
      <c r="V1214" s="53"/>
    </row>
    <row r="1215" spans="22:22" s="50" customFormat="1">
      <c r="V1215" s="53"/>
    </row>
    <row r="1216" spans="22:22" s="50" customFormat="1">
      <c r="V1216" s="53"/>
    </row>
    <row r="1217" spans="22:22" s="50" customFormat="1">
      <c r="V1217" s="53"/>
    </row>
    <row r="1218" spans="22:22" s="50" customFormat="1">
      <c r="V1218" s="53"/>
    </row>
    <row r="1219" spans="22:22" s="50" customFormat="1">
      <c r="V1219" s="53"/>
    </row>
    <row r="1220" spans="22:22" s="50" customFormat="1">
      <c r="V1220" s="53"/>
    </row>
    <row r="1221" spans="22:22" s="50" customFormat="1">
      <c r="V1221" s="53"/>
    </row>
    <row r="1222" spans="22:22" s="50" customFormat="1">
      <c r="V1222" s="53"/>
    </row>
    <row r="1223" spans="22:22" s="50" customFormat="1">
      <c r="V1223" s="53"/>
    </row>
    <row r="1224" spans="22:22" s="50" customFormat="1">
      <c r="V1224" s="53"/>
    </row>
    <row r="1225" spans="22:22" s="50" customFormat="1">
      <c r="V1225" s="53"/>
    </row>
    <row r="1226" spans="22:22" s="50" customFormat="1">
      <c r="V1226" s="53"/>
    </row>
    <row r="1227" spans="22:22" s="50" customFormat="1">
      <c r="V1227" s="53"/>
    </row>
    <row r="1228" spans="22:22" s="50" customFormat="1">
      <c r="V1228" s="53"/>
    </row>
    <row r="1229" spans="22:22" s="50" customFormat="1">
      <c r="V1229" s="53"/>
    </row>
    <row r="1230" spans="22:22" s="50" customFormat="1">
      <c r="V1230" s="53"/>
    </row>
    <row r="1231" spans="22:22" s="50" customFormat="1">
      <c r="V1231" s="53"/>
    </row>
    <row r="1232" spans="22:22" s="50" customFormat="1">
      <c r="V1232" s="53"/>
    </row>
    <row r="1233" spans="22:22" s="50" customFormat="1">
      <c r="V1233" s="53"/>
    </row>
    <row r="1234" spans="22:22" s="50" customFormat="1">
      <c r="V1234" s="53"/>
    </row>
    <row r="1235" spans="22:22" s="50" customFormat="1">
      <c r="V1235" s="53"/>
    </row>
    <row r="1236" spans="22:22" s="50" customFormat="1">
      <c r="V1236" s="53"/>
    </row>
    <row r="1237" spans="22:22" s="50" customFormat="1">
      <c r="V1237" s="53"/>
    </row>
    <row r="1238" spans="22:22" s="50" customFormat="1">
      <c r="V1238" s="53"/>
    </row>
    <row r="1239" spans="22:22" s="50" customFormat="1">
      <c r="V1239" s="53"/>
    </row>
    <row r="1240" spans="22:22" s="50" customFormat="1">
      <c r="V1240" s="53"/>
    </row>
    <row r="1241" spans="22:22" s="50" customFormat="1">
      <c r="V1241" s="53"/>
    </row>
    <row r="1242" spans="22:22" s="50" customFormat="1">
      <c r="V1242" s="53"/>
    </row>
    <row r="1243" spans="22:22" s="50" customFormat="1">
      <c r="V1243" s="53"/>
    </row>
    <row r="1244" spans="22:22" s="50" customFormat="1">
      <c r="V1244" s="53"/>
    </row>
    <row r="1245" spans="22:22" s="50" customFormat="1">
      <c r="V1245" s="53"/>
    </row>
    <row r="1246" spans="22:22" s="50" customFormat="1">
      <c r="V1246" s="53"/>
    </row>
    <row r="1247" spans="22:22" s="50" customFormat="1">
      <c r="V1247" s="53"/>
    </row>
    <row r="1248" spans="22:22" s="50" customFormat="1">
      <c r="V1248" s="53"/>
    </row>
    <row r="1249" spans="22:22" s="50" customFormat="1">
      <c r="V1249" s="53"/>
    </row>
    <row r="1250" spans="22:22" s="50" customFormat="1">
      <c r="V1250" s="53"/>
    </row>
    <row r="1251" spans="22:22" s="50" customFormat="1">
      <c r="V1251" s="53"/>
    </row>
    <row r="1252" spans="22:22" s="50" customFormat="1">
      <c r="V1252" s="53"/>
    </row>
    <row r="1253" spans="22:22" s="50" customFormat="1">
      <c r="V1253" s="53"/>
    </row>
    <row r="1254" spans="22:22" s="50" customFormat="1">
      <c r="V1254" s="53"/>
    </row>
    <row r="1255" spans="22:22" s="50" customFormat="1">
      <c r="V1255" s="53"/>
    </row>
    <row r="1256" spans="22:22" s="50" customFormat="1">
      <c r="V1256" s="53"/>
    </row>
    <row r="1257" spans="22:22" s="50" customFormat="1">
      <c r="V1257" s="53"/>
    </row>
    <row r="1258" spans="22:22" s="50" customFormat="1">
      <c r="V1258" s="53"/>
    </row>
    <row r="1259" spans="22:22" s="50" customFormat="1">
      <c r="V1259" s="53"/>
    </row>
    <row r="1260" spans="22:22" s="50" customFormat="1">
      <c r="V1260" s="53"/>
    </row>
    <row r="1261" spans="22:22" s="50" customFormat="1">
      <c r="V1261" s="53"/>
    </row>
    <row r="1262" spans="22:22" s="50" customFormat="1">
      <c r="V1262" s="53"/>
    </row>
    <row r="1263" spans="22:22" s="50" customFormat="1">
      <c r="V1263" s="53"/>
    </row>
    <row r="1264" spans="22:22" s="50" customFormat="1">
      <c r="V1264" s="53"/>
    </row>
    <row r="1265" spans="22:22" s="50" customFormat="1">
      <c r="V1265" s="53"/>
    </row>
    <row r="1266" spans="22:22" s="50" customFormat="1">
      <c r="V1266" s="53"/>
    </row>
    <row r="1267" spans="22:22" s="50" customFormat="1">
      <c r="V1267" s="53"/>
    </row>
    <row r="1268" spans="22:22" s="50" customFormat="1">
      <c r="V1268" s="53"/>
    </row>
    <row r="1269" spans="22:22" s="50" customFormat="1">
      <c r="V1269" s="53"/>
    </row>
    <row r="1270" spans="22:22" s="50" customFormat="1">
      <c r="V1270" s="53"/>
    </row>
    <row r="1271" spans="22:22" s="50" customFormat="1">
      <c r="V1271" s="53"/>
    </row>
    <row r="1272" spans="22:22" s="50" customFormat="1">
      <c r="V1272" s="53"/>
    </row>
    <row r="1273" spans="22:22" s="50" customFormat="1">
      <c r="V1273" s="53"/>
    </row>
    <row r="1274" spans="22:22" s="50" customFormat="1">
      <c r="V1274" s="53"/>
    </row>
    <row r="1275" spans="22:22" s="50" customFormat="1">
      <c r="V1275" s="53"/>
    </row>
    <row r="1276" spans="22:22" s="50" customFormat="1">
      <c r="V1276" s="53"/>
    </row>
    <row r="1277" spans="22:22" s="50" customFormat="1">
      <c r="V1277" s="53"/>
    </row>
    <row r="1278" spans="22:22" s="50" customFormat="1">
      <c r="V1278" s="53"/>
    </row>
    <row r="1279" spans="22:22" s="50" customFormat="1">
      <c r="V1279" s="53"/>
    </row>
    <row r="1280" spans="22:22" s="50" customFormat="1">
      <c r="V1280" s="53"/>
    </row>
    <row r="1281" spans="22:22" s="50" customFormat="1">
      <c r="V1281" s="53"/>
    </row>
    <row r="1282" spans="22:22" s="50" customFormat="1">
      <c r="V1282" s="53"/>
    </row>
    <row r="1283" spans="22:22" s="50" customFormat="1">
      <c r="V1283" s="53"/>
    </row>
    <row r="1284" spans="22:22" s="50" customFormat="1">
      <c r="V1284" s="53"/>
    </row>
    <row r="1285" spans="22:22" s="50" customFormat="1">
      <c r="V1285" s="53"/>
    </row>
    <row r="1286" spans="22:22" s="50" customFormat="1">
      <c r="V1286" s="53"/>
    </row>
    <row r="1287" spans="22:22" s="50" customFormat="1">
      <c r="V1287" s="53"/>
    </row>
    <row r="1288" spans="22:22" s="50" customFormat="1">
      <c r="V1288" s="53"/>
    </row>
    <row r="1289" spans="22:22" s="50" customFormat="1">
      <c r="V1289" s="53"/>
    </row>
    <row r="1290" spans="22:22" s="50" customFormat="1">
      <c r="V1290" s="53"/>
    </row>
    <row r="1291" spans="22:22" s="50" customFormat="1">
      <c r="V1291" s="53"/>
    </row>
    <row r="1292" spans="22:22" s="50" customFormat="1">
      <c r="V1292" s="53"/>
    </row>
    <row r="1293" spans="22:22" s="50" customFormat="1">
      <c r="V1293" s="53"/>
    </row>
    <row r="1294" spans="22:22" s="50" customFormat="1">
      <c r="V1294" s="53"/>
    </row>
    <row r="1295" spans="22:22" s="50" customFormat="1">
      <c r="V1295" s="53"/>
    </row>
    <row r="1296" spans="22:22" s="50" customFormat="1">
      <c r="V1296" s="53"/>
    </row>
    <row r="1297" spans="22:22" s="50" customFormat="1">
      <c r="V1297" s="53"/>
    </row>
    <row r="1298" spans="22:22" s="50" customFormat="1">
      <c r="V1298" s="53"/>
    </row>
    <row r="1299" spans="22:22" s="50" customFormat="1">
      <c r="V1299" s="53"/>
    </row>
    <row r="1300" spans="22:22" s="50" customFormat="1">
      <c r="V1300" s="53"/>
    </row>
    <row r="1301" spans="22:22" s="50" customFormat="1">
      <c r="V1301" s="53"/>
    </row>
    <row r="1302" spans="22:22" s="50" customFormat="1">
      <c r="V1302" s="53"/>
    </row>
    <row r="1303" spans="22:22" s="50" customFormat="1">
      <c r="V1303" s="53"/>
    </row>
    <row r="1304" spans="22:22" s="50" customFormat="1">
      <c r="V1304" s="53"/>
    </row>
    <row r="1305" spans="22:22" s="50" customFormat="1">
      <c r="V1305" s="53"/>
    </row>
    <row r="1306" spans="22:22" s="50" customFormat="1">
      <c r="V1306" s="53"/>
    </row>
    <row r="1307" spans="22:22" s="50" customFormat="1">
      <c r="V1307" s="53"/>
    </row>
    <row r="1308" spans="22:22" s="50" customFormat="1">
      <c r="V1308" s="53"/>
    </row>
    <row r="1309" spans="22:22" s="50" customFormat="1">
      <c r="V1309" s="53"/>
    </row>
    <row r="1310" spans="22:22" s="50" customFormat="1">
      <c r="V1310" s="53"/>
    </row>
    <row r="1311" spans="22:22" s="50" customFormat="1">
      <c r="V1311" s="53"/>
    </row>
    <row r="1312" spans="22:22" s="50" customFormat="1">
      <c r="V1312" s="53"/>
    </row>
    <row r="1313" spans="22:22" s="50" customFormat="1">
      <c r="V1313" s="53"/>
    </row>
    <row r="1314" spans="22:22" s="50" customFormat="1">
      <c r="V1314" s="53"/>
    </row>
    <row r="1315" spans="22:22" s="50" customFormat="1">
      <c r="V1315" s="53"/>
    </row>
    <row r="1316" spans="22:22" s="50" customFormat="1">
      <c r="V1316" s="53"/>
    </row>
    <row r="1317" spans="22:22" s="50" customFormat="1">
      <c r="V1317" s="53"/>
    </row>
    <row r="1318" spans="22:22" s="50" customFormat="1">
      <c r="V1318" s="53"/>
    </row>
    <row r="1319" spans="22:22" s="50" customFormat="1">
      <c r="V1319" s="53"/>
    </row>
    <row r="1320" spans="22:22" s="50" customFormat="1">
      <c r="V1320" s="53"/>
    </row>
    <row r="1321" spans="22:22" s="50" customFormat="1">
      <c r="V1321" s="53"/>
    </row>
    <row r="1322" spans="22:22" s="50" customFormat="1">
      <c r="V1322" s="53"/>
    </row>
    <row r="1323" spans="22:22" s="50" customFormat="1">
      <c r="V1323" s="53"/>
    </row>
    <row r="1324" spans="22:22" s="50" customFormat="1">
      <c r="V1324" s="53"/>
    </row>
    <row r="1325" spans="22:22" s="50" customFormat="1">
      <c r="V1325" s="53"/>
    </row>
    <row r="1326" spans="22:22" s="50" customFormat="1">
      <c r="V1326" s="53"/>
    </row>
    <row r="1327" spans="22:22" s="50" customFormat="1">
      <c r="V1327" s="53"/>
    </row>
    <row r="1328" spans="22:22" s="50" customFormat="1">
      <c r="V1328" s="53"/>
    </row>
    <row r="1329" spans="22:22" s="50" customFormat="1">
      <c r="V1329" s="53"/>
    </row>
    <row r="1330" spans="22:22" s="50" customFormat="1">
      <c r="V1330" s="53"/>
    </row>
    <row r="1331" spans="22:22" s="50" customFormat="1">
      <c r="V1331" s="53"/>
    </row>
    <row r="1332" spans="22:22" s="50" customFormat="1">
      <c r="V1332" s="53"/>
    </row>
    <row r="1333" spans="22:22" s="50" customFormat="1">
      <c r="V1333" s="53"/>
    </row>
    <row r="1334" spans="22:22" s="50" customFormat="1">
      <c r="V1334" s="53"/>
    </row>
    <row r="1335" spans="22:22" s="50" customFormat="1">
      <c r="V1335" s="53"/>
    </row>
    <row r="1336" spans="22:22" s="50" customFormat="1">
      <c r="V1336" s="53"/>
    </row>
    <row r="1337" spans="22:22" s="50" customFormat="1">
      <c r="V1337" s="53"/>
    </row>
    <row r="1338" spans="22:22" s="50" customFormat="1">
      <c r="V1338" s="53"/>
    </row>
    <row r="1339" spans="22:22" s="50" customFormat="1">
      <c r="V1339" s="53"/>
    </row>
    <row r="1340" spans="22:22" s="50" customFormat="1">
      <c r="V1340" s="53"/>
    </row>
    <row r="1341" spans="22:22" s="50" customFormat="1">
      <c r="V1341" s="53"/>
    </row>
    <row r="1342" spans="22:22" s="50" customFormat="1">
      <c r="V1342" s="53"/>
    </row>
    <row r="1343" spans="22:22" s="50" customFormat="1">
      <c r="V1343" s="53"/>
    </row>
    <row r="1344" spans="22:22" s="50" customFormat="1">
      <c r="V1344" s="53"/>
    </row>
    <row r="1345" spans="22:22" s="50" customFormat="1">
      <c r="V1345" s="53"/>
    </row>
    <row r="1346" spans="22:22" s="50" customFormat="1">
      <c r="V1346" s="53"/>
    </row>
    <row r="1347" spans="22:22" s="50" customFormat="1">
      <c r="V1347" s="53"/>
    </row>
    <row r="1348" spans="22:22" s="50" customFormat="1">
      <c r="V1348" s="53"/>
    </row>
    <row r="1349" spans="22:22" s="50" customFormat="1">
      <c r="V1349" s="53"/>
    </row>
    <row r="1350" spans="22:22" s="50" customFormat="1">
      <c r="V1350" s="53"/>
    </row>
    <row r="1351" spans="22:22" s="50" customFormat="1">
      <c r="V1351" s="53"/>
    </row>
    <row r="1352" spans="22:22" s="50" customFormat="1">
      <c r="V1352" s="53"/>
    </row>
    <row r="1353" spans="22:22" s="50" customFormat="1">
      <c r="V1353" s="53"/>
    </row>
    <row r="1354" spans="22:22" s="50" customFormat="1">
      <c r="V1354" s="53"/>
    </row>
    <row r="1355" spans="22:22" s="50" customFormat="1">
      <c r="V1355" s="53"/>
    </row>
    <row r="1356" spans="22:22" s="50" customFormat="1">
      <c r="V1356" s="53"/>
    </row>
    <row r="1357" spans="22:22" s="50" customFormat="1">
      <c r="V1357" s="53"/>
    </row>
    <row r="1358" spans="22:22" s="50" customFormat="1">
      <c r="V1358" s="53"/>
    </row>
    <row r="1359" spans="22:22" s="50" customFormat="1">
      <c r="V1359" s="53"/>
    </row>
    <row r="1360" spans="22:22" s="50" customFormat="1">
      <c r="V1360" s="53"/>
    </row>
    <row r="1361" spans="22:22" s="50" customFormat="1">
      <c r="V1361" s="53"/>
    </row>
    <row r="1362" spans="22:22" s="50" customFormat="1">
      <c r="V1362" s="53"/>
    </row>
    <row r="1363" spans="22:22" s="50" customFormat="1">
      <c r="V1363" s="53"/>
    </row>
    <row r="1364" spans="22:22" s="50" customFormat="1">
      <c r="V1364" s="53"/>
    </row>
    <row r="1365" spans="22:22" s="50" customFormat="1">
      <c r="V1365" s="53"/>
    </row>
    <row r="1366" spans="22:22" s="50" customFormat="1">
      <c r="V1366" s="53"/>
    </row>
    <row r="1367" spans="22:22" s="50" customFormat="1">
      <c r="V1367" s="53"/>
    </row>
    <row r="1368" spans="22:22" s="50" customFormat="1">
      <c r="V1368" s="53"/>
    </row>
    <row r="1369" spans="22:22" s="50" customFormat="1">
      <c r="V1369" s="53"/>
    </row>
    <row r="1370" spans="22:22" s="50" customFormat="1">
      <c r="V1370" s="53"/>
    </row>
    <row r="1371" spans="22:22" s="50" customFormat="1">
      <c r="V1371" s="53"/>
    </row>
    <row r="1372" spans="22:22" s="50" customFormat="1">
      <c r="V1372" s="53"/>
    </row>
    <row r="1373" spans="22:22" s="50" customFormat="1">
      <c r="V1373" s="53"/>
    </row>
    <row r="1374" spans="22:22" s="50" customFormat="1">
      <c r="V1374" s="53"/>
    </row>
    <row r="1375" spans="22:22" s="50" customFormat="1">
      <c r="V1375" s="53"/>
    </row>
    <row r="1376" spans="22:22" s="50" customFormat="1">
      <c r="V1376" s="53"/>
    </row>
    <row r="1377" spans="22:22" s="50" customFormat="1">
      <c r="V1377" s="53"/>
    </row>
    <row r="1378" spans="22:22" s="50" customFormat="1">
      <c r="V1378" s="53"/>
    </row>
    <row r="1379" spans="22:22" s="50" customFormat="1">
      <c r="V1379" s="53"/>
    </row>
    <row r="1380" spans="22:22" s="50" customFormat="1">
      <c r="V1380" s="53"/>
    </row>
    <row r="1381" spans="22:22" s="50" customFormat="1">
      <c r="V1381" s="53"/>
    </row>
    <row r="1382" spans="22:22" s="50" customFormat="1">
      <c r="V1382" s="53"/>
    </row>
    <row r="1383" spans="22:22" s="50" customFormat="1">
      <c r="V1383" s="53"/>
    </row>
    <row r="1384" spans="22:22" s="50" customFormat="1">
      <c r="V1384" s="53"/>
    </row>
    <row r="1385" spans="22:22" s="50" customFormat="1">
      <c r="V1385" s="53"/>
    </row>
    <row r="1386" spans="22:22" s="50" customFormat="1">
      <c r="V1386" s="53"/>
    </row>
    <row r="1387" spans="22:22" s="50" customFormat="1">
      <c r="V1387" s="53"/>
    </row>
    <row r="1388" spans="22:22" s="50" customFormat="1">
      <c r="V1388" s="53"/>
    </row>
    <row r="1389" spans="22:22" s="50" customFormat="1">
      <c r="V1389" s="53"/>
    </row>
    <row r="1390" spans="22:22" s="50" customFormat="1">
      <c r="V1390" s="53"/>
    </row>
    <row r="1391" spans="22:22" s="50" customFormat="1">
      <c r="V1391" s="53"/>
    </row>
    <row r="1392" spans="22:22" s="50" customFormat="1">
      <c r="V1392" s="53"/>
    </row>
    <row r="1393" spans="22:22" s="50" customFormat="1">
      <c r="V1393" s="53"/>
    </row>
    <row r="1394" spans="22:22" s="50" customFormat="1">
      <c r="V1394" s="53"/>
    </row>
    <row r="1395" spans="22:22" s="50" customFormat="1">
      <c r="V1395" s="53"/>
    </row>
    <row r="1396" spans="22:22" s="50" customFormat="1">
      <c r="V1396" s="53"/>
    </row>
    <row r="1397" spans="22:22" s="50" customFormat="1">
      <c r="V1397" s="53"/>
    </row>
    <row r="1398" spans="22:22" s="50" customFormat="1">
      <c r="V1398" s="53"/>
    </row>
    <row r="1399" spans="22:22" s="50" customFormat="1">
      <c r="V1399" s="53"/>
    </row>
    <row r="1400" spans="22:22" s="50" customFormat="1">
      <c r="V1400" s="53"/>
    </row>
    <row r="1401" spans="22:22" s="50" customFormat="1">
      <c r="V1401" s="53"/>
    </row>
    <row r="1402" spans="22:22" s="50" customFormat="1">
      <c r="V1402" s="53"/>
    </row>
    <row r="1403" spans="22:22" s="50" customFormat="1">
      <c r="V1403" s="53"/>
    </row>
    <row r="1404" spans="22:22" s="50" customFormat="1">
      <c r="V1404" s="53"/>
    </row>
    <row r="1405" spans="22:22" s="50" customFormat="1">
      <c r="V1405" s="53"/>
    </row>
    <row r="1406" spans="22:22" s="50" customFormat="1">
      <c r="V1406" s="53"/>
    </row>
    <row r="1407" spans="22:22" s="50" customFormat="1">
      <c r="V1407" s="53"/>
    </row>
    <row r="1408" spans="22:22" s="50" customFormat="1">
      <c r="V1408" s="53"/>
    </row>
    <row r="1409" spans="22:22" s="50" customFormat="1">
      <c r="V1409" s="53"/>
    </row>
    <row r="1410" spans="22:22" s="50" customFormat="1">
      <c r="V1410" s="53"/>
    </row>
    <row r="1411" spans="22:22" s="50" customFormat="1">
      <c r="V1411" s="53"/>
    </row>
    <row r="1412" spans="22:22" s="50" customFormat="1">
      <c r="V1412" s="53"/>
    </row>
    <row r="1413" spans="22:22" s="50" customFormat="1">
      <c r="V1413" s="53"/>
    </row>
    <row r="1414" spans="22:22" s="50" customFormat="1">
      <c r="V1414" s="53"/>
    </row>
    <row r="1415" spans="22:22" s="50" customFormat="1">
      <c r="V1415" s="53"/>
    </row>
    <row r="1416" spans="22:22" s="50" customFormat="1">
      <c r="V1416" s="53"/>
    </row>
    <row r="1417" spans="22:22" s="50" customFormat="1">
      <c r="V1417" s="53"/>
    </row>
    <row r="1418" spans="22:22" s="50" customFormat="1">
      <c r="V1418" s="53"/>
    </row>
    <row r="1419" spans="22:22" s="50" customFormat="1">
      <c r="V1419" s="53"/>
    </row>
    <row r="1420" spans="22:22" s="50" customFormat="1">
      <c r="V1420" s="53"/>
    </row>
    <row r="1421" spans="22:22" s="50" customFormat="1">
      <c r="V1421" s="53"/>
    </row>
    <row r="1422" spans="22:22" s="50" customFormat="1">
      <c r="V1422" s="53"/>
    </row>
    <row r="1423" spans="22:22" s="50" customFormat="1">
      <c r="V1423" s="53"/>
    </row>
    <row r="1424" spans="22:22" s="50" customFormat="1">
      <c r="V1424" s="53"/>
    </row>
    <row r="1425" spans="22:22" s="50" customFormat="1">
      <c r="V1425" s="53"/>
    </row>
    <row r="1426" spans="22:22" s="50" customFormat="1">
      <c r="V1426" s="53"/>
    </row>
    <row r="1427" spans="22:22" s="50" customFormat="1">
      <c r="V1427" s="53"/>
    </row>
    <row r="1428" spans="22:22" s="50" customFormat="1">
      <c r="V1428" s="53"/>
    </row>
    <row r="1429" spans="22:22" s="50" customFormat="1">
      <c r="V1429" s="53"/>
    </row>
    <row r="1430" spans="22:22" s="50" customFormat="1">
      <c r="V1430" s="53"/>
    </row>
    <row r="1431" spans="22:22" s="50" customFormat="1">
      <c r="V1431" s="53"/>
    </row>
    <row r="1432" spans="22:22" s="50" customFormat="1">
      <c r="V1432" s="53"/>
    </row>
    <row r="1433" spans="22:22" s="50" customFormat="1">
      <c r="V1433" s="53"/>
    </row>
    <row r="1434" spans="22:22" s="50" customFormat="1">
      <c r="V1434" s="53"/>
    </row>
    <row r="1435" spans="22:22" s="50" customFormat="1">
      <c r="V1435" s="53"/>
    </row>
    <row r="1436" spans="22:22" s="50" customFormat="1">
      <c r="V1436" s="53"/>
    </row>
    <row r="1437" spans="22:22" s="50" customFormat="1">
      <c r="V1437" s="53"/>
    </row>
    <row r="1438" spans="22:22" s="50" customFormat="1">
      <c r="V1438" s="53"/>
    </row>
    <row r="1439" spans="22:22" s="50" customFormat="1">
      <c r="V1439" s="53"/>
    </row>
    <row r="1440" spans="22:22" s="50" customFormat="1">
      <c r="V1440" s="53"/>
    </row>
    <row r="1441" spans="22:22" s="50" customFormat="1">
      <c r="V1441" s="53"/>
    </row>
    <row r="1442" spans="22:22" s="50" customFormat="1">
      <c r="V1442" s="53"/>
    </row>
    <row r="1443" spans="22:22" s="50" customFormat="1">
      <c r="V1443" s="53"/>
    </row>
    <row r="1444" spans="22:22" s="50" customFormat="1">
      <c r="V1444" s="53"/>
    </row>
    <row r="1445" spans="22:22" s="50" customFormat="1">
      <c r="V1445" s="53"/>
    </row>
    <row r="1446" spans="22:22" s="50" customFormat="1">
      <c r="V1446" s="53"/>
    </row>
    <row r="1447" spans="22:22" s="50" customFormat="1">
      <c r="V1447" s="53"/>
    </row>
    <row r="1448" spans="22:22" s="50" customFormat="1">
      <c r="V1448" s="53"/>
    </row>
    <row r="1449" spans="22:22" s="50" customFormat="1">
      <c r="V1449" s="53"/>
    </row>
    <row r="1450" spans="22:22" s="50" customFormat="1">
      <c r="V1450" s="53"/>
    </row>
    <row r="1451" spans="22:22" s="50" customFormat="1">
      <c r="V1451" s="53"/>
    </row>
    <row r="1452" spans="22:22" s="50" customFormat="1">
      <c r="V1452" s="53"/>
    </row>
    <row r="1453" spans="22:22" s="50" customFormat="1">
      <c r="V1453" s="53"/>
    </row>
    <row r="1454" spans="22:22" s="50" customFormat="1">
      <c r="V1454" s="53"/>
    </row>
    <row r="1455" spans="22:22" s="50" customFormat="1">
      <c r="V1455" s="53"/>
    </row>
    <row r="1456" spans="22:22" s="50" customFormat="1">
      <c r="V1456" s="53"/>
    </row>
    <row r="1457" spans="22:22" s="50" customFormat="1">
      <c r="V1457" s="53"/>
    </row>
    <row r="1458" spans="22:22" s="50" customFormat="1">
      <c r="V1458" s="53"/>
    </row>
    <row r="1459" spans="22:22" s="50" customFormat="1">
      <c r="V1459" s="53"/>
    </row>
    <row r="1460" spans="22:22" s="50" customFormat="1">
      <c r="V1460" s="53"/>
    </row>
    <row r="1461" spans="22:22" s="50" customFormat="1">
      <c r="V1461" s="53"/>
    </row>
    <row r="1462" spans="22:22" s="50" customFormat="1">
      <c r="V1462" s="53"/>
    </row>
    <row r="1463" spans="22:22" s="50" customFormat="1">
      <c r="V1463" s="53"/>
    </row>
    <row r="1464" spans="22:22" s="50" customFormat="1">
      <c r="V1464" s="53"/>
    </row>
    <row r="1465" spans="22:22" s="50" customFormat="1">
      <c r="V1465" s="53"/>
    </row>
    <row r="1466" spans="22:22" s="50" customFormat="1">
      <c r="V1466" s="53"/>
    </row>
    <row r="1467" spans="22:22" s="50" customFormat="1">
      <c r="V1467" s="53"/>
    </row>
    <row r="1468" spans="22:22" s="50" customFormat="1">
      <c r="V1468" s="53"/>
    </row>
    <row r="1469" spans="22:22" s="50" customFormat="1">
      <c r="V1469" s="53"/>
    </row>
    <row r="1470" spans="22:22" s="50" customFormat="1">
      <c r="V1470" s="53"/>
    </row>
    <row r="1471" spans="22:22" s="50" customFormat="1">
      <c r="V1471" s="53"/>
    </row>
    <row r="1472" spans="22:22" s="50" customFormat="1">
      <c r="V1472" s="53"/>
    </row>
    <row r="1473" spans="22:22" s="50" customFormat="1">
      <c r="V1473" s="53"/>
    </row>
    <row r="1474" spans="22:22" s="50" customFormat="1">
      <c r="V1474" s="53"/>
    </row>
    <row r="1475" spans="22:22" s="50" customFormat="1">
      <c r="V1475" s="53"/>
    </row>
    <row r="1476" spans="22:22" s="50" customFormat="1">
      <c r="V1476" s="53"/>
    </row>
    <row r="1477" spans="22:22" s="50" customFormat="1">
      <c r="V1477" s="53"/>
    </row>
    <row r="1478" spans="22:22" s="50" customFormat="1">
      <c r="V1478" s="53"/>
    </row>
    <row r="1479" spans="22:22" s="50" customFormat="1">
      <c r="V1479" s="53"/>
    </row>
    <row r="1480" spans="22:22" s="50" customFormat="1">
      <c r="V1480" s="53"/>
    </row>
    <row r="1481" spans="22:22" s="50" customFormat="1">
      <c r="V1481" s="53"/>
    </row>
    <row r="1482" spans="22:22" s="50" customFormat="1">
      <c r="V1482" s="53"/>
    </row>
    <row r="1483" spans="22:22" s="50" customFormat="1">
      <c r="V1483" s="53"/>
    </row>
    <row r="1484" spans="22:22" s="50" customFormat="1">
      <c r="V1484" s="53"/>
    </row>
    <row r="1485" spans="22:22" s="50" customFormat="1">
      <c r="V1485" s="53"/>
    </row>
    <row r="1486" spans="22:22" s="50" customFormat="1">
      <c r="V1486" s="53"/>
    </row>
    <row r="1487" spans="22:22" s="50" customFormat="1">
      <c r="V1487" s="53"/>
    </row>
    <row r="1488" spans="22:22" s="50" customFormat="1">
      <c r="V1488" s="53"/>
    </row>
    <row r="1489" spans="22:22" s="50" customFormat="1">
      <c r="V1489" s="53"/>
    </row>
    <row r="1490" spans="22:22" s="50" customFormat="1">
      <c r="V1490" s="53"/>
    </row>
    <row r="1491" spans="22:22" s="50" customFormat="1">
      <c r="V1491" s="53"/>
    </row>
    <row r="1492" spans="22:22" s="50" customFormat="1">
      <c r="V1492" s="53"/>
    </row>
    <row r="1493" spans="22:22" s="50" customFormat="1">
      <c r="V1493" s="53"/>
    </row>
    <row r="1494" spans="22:22" s="50" customFormat="1">
      <c r="V1494" s="53"/>
    </row>
    <row r="1495" spans="22:22" s="50" customFormat="1">
      <c r="V1495" s="53"/>
    </row>
    <row r="1496" spans="22:22" s="50" customFormat="1">
      <c r="V1496" s="53"/>
    </row>
    <row r="1497" spans="22:22" s="50" customFormat="1">
      <c r="V1497" s="53"/>
    </row>
    <row r="1498" spans="22:22" s="50" customFormat="1">
      <c r="V1498" s="53"/>
    </row>
    <row r="1499" spans="22:22" s="50" customFormat="1">
      <c r="V1499" s="53"/>
    </row>
    <row r="1500" spans="22:22" s="50" customFormat="1">
      <c r="V1500" s="53"/>
    </row>
    <row r="1501" spans="22:22" s="50" customFormat="1">
      <c r="V1501" s="53"/>
    </row>
    <row r="1502" spans="22:22" s="50" customFormat="1">
      <c r="V1502" s="53"/>
    </row>
    <row r="1503" spans="22:22" s="50" customFormat="1">
      <c r="V1503" s="53"/>
    </row>
    <row r="1504" spans="22:22" s="50" customFormat="1">
      <c r="V1504" s="53"/>
    </row>
    <row r="1505" spans="22:22" s="50" customFormat="1">
      <c r="V1505" s="53"/>
    </row>
    <row r="1506" spans="22:22" s="50" customFormat="1">
      <c r="V1506" s="53"/>
    </row>
    <row r="1507" spans="22:22" s="50" customFormat="1">
      <c r="V1507" s="53"/>
    </row>
    <row r="1508" spans="22:22" s="50" customFormat="1">
      <c r="V1508" s="53"/>
    </row>
    <row r="1509" spans="22:22" s="50" customFormat="1">
      <c r="V1509" s="53"/>
    </row>
    <row r="1510" spans="22:22" s="50" customFormat="1">
      <c r="V1510" s="53"/>
    </row>
    <row r="1511" spans="22:22" s="50" customFormat="1">
      <c r="V1511" s="53"/>
    </row>
    <row r="1512" spans="22:22" s="50" customFormat="1">
      <c r="V1512" s="53"/>
    </row>
    <row r="1513" spans="22:22" s="50" customFormat="1">
      <c r="V1513" s="53"/>
    </row>
    <row r="1514" spans="22:22" s="50" customFormat="1">
      <c r="V1514" s="53"/>
    </row>
    <row r="1515" spans="22:22" s="50" customFormat="1">
      <c r="V1515" s="53"/>
    </row>
    <row r="1516" spans="22:22" s="50" customFormat="1">
      <c r="V1516" s="53"/>
    </row>
    <row r="1517" spans="22:22" s="50" customFormat="1">
      <c r="V1517" s="53"/>
    </row>
    <row r="1518" spans="22:22" s="50" customFormat="1">
      <c r="V1518" s="53"/>
    </row>
    <row r="1519" spans="22:22" s="50" customFormat="1">
      <c r="V1519" s="53"/>
    </row>
    <row r="1520" spans="22:22" s="50" customFormat="1">
      <c r="V1520" s="53"/>
    </row>
    <row r="1521" spans="22:22" s="50" customFormat="1">
      <c r="V1521" s="53"/>
    </row>
    <row r="1522" spans="22:22" s="50" customFormat="1">
      <c r="V1522" s="53"/>
    </row>
    <row r="1523" spans="22:22" s="50" customFormat="1">
      <c r="V1523" s="53"/>
    </row>
    <row r="1524" spans="22:22" s="50" customFormat="1">
      <c r="V1524" s="53"/>
    </row>
    <row r="1525" spans="22:22" s="50" customFormat="1">
      <c r="V1525" s="53"/>
    </row>
    <row r="1526" spans="22:22" s="50" customFormat="1">
      <c r="V1526" s="53"/>
    </row>
    <row r="1527" spans="22:22" s="50" customFormat="1">
      <c r="V1527" s="53"/>
    </row>
    <row r="1528" spans="22:22" s="50" customFormat="1">
      <c r="V1528" s="53"/>
    </row>
    <row r="1529" spans="22:22" s="50" customFormat="1">
      <c r="V1529" s="53"/>
    </row>
    <row r="1530" spans="22:22" s="50" customFormat="1">
      <c r="V1530" s="53"/>
    </row>
    <row r="1531" spans="22:22" s="50" customFormat="1">
      <c r="V1531" s="53"/>
    </row>
    <row r="1532" spans="22:22" s="50" customFormat="1">
      <c r="V1532" s="53"/>
    </row>
    <row r="1533" spans="22:22" s="50" customFormat="1">
      <c r="V1533" s="53"/>
    </row>
    <row r="1534" spans="22:22" s="50" customFormat="1">
      <c r="V1534" s="53"/>
    </row>
    <row r="1535" spans="22:22" s="50" customFormat="1">
      <c r="V1535" s="53"/>
    </row>
    <row r="1536" spans="22:22" s="50" customFormat="1">
      <c r="V1536" s="53"/>
    </row>
    <row r="1537" spans="22:22" s="50" customFormat="1">
      <c r="V1537" s="53"/>
    </row>
    <row r="1538" spans="22:22" s="50" customFormat="1">
      <c r="V1538" s="53"/>
    </row>
    <row r="1539" spans="22:22" s="50" customFormat="1">
      <c r="V1539" s="53"/>
    </row>
    <row r="1540" spans="22:22" s="50" customFormat="1">
      <c r="V1540" s="53"/>
    </row>
    <row r="1541" spans="22:22" s="50" customFormat="1">
      <c r="V1541" s="53"/>
    </row>
    <row r="1542" spans="22:22" s="50" customFormat="1">
      <c r="V1542" s="53"/>
    </row>
    <row r="1543" spans="22:22" s="50" customFormat="1">
      <c r="V1543" s="53"/>
    </row>
    <row r="1544" spans="22:22" s="50" customFormat="1">
      <c r="V1544" s="53"/>
    </row>
    <row r="1545" spans="22:22" s="50" customFormat="1">
      <c r="V1545" s="53"/>
    </row>
    <row r="1546" spans="22:22" s="50" customFormat="1">
      <c r="V1546" s="53"/>
    </row>
    <row r="1547" spans="22:22" s="50" customFormat="1">
      <c r="V1547" s="53"/>
    </row>
    <row r="1548" spans="22:22" s="50" customFormat="1">
      <c r="V1548" s="53"/>
    </row>
    <row r="1549" spans="22:22" s="50" customFormat="1">
      <c r="V1549" s="53"/>
    </row>
    <row r="1550" spans="22:22" s="50" customFormat="1">
      <c r="V1550" s="53"/>
    </row>
    <row r="1551" spans="22:22" s="50" customFormat="1">
      <c r="V1551" s="53"/>
    </row>
    <row r="1552" spans="22:22" s="50" customFormat="1">
      <c r="V1552" s="53"/>
    </row>
    <row r="1553" spans="22:22" s="50" customFormat="1">
      <c r="V1553" s="53"/>
    </row>
    <row r="1554" spans="22:22" s="50" customFormat="1">
      <c r="V1554" s="53"/>
    </row>
    <row r="1555" spans="22:22" s="50" customFormat="1">
      <c r="V1555" s="53"/>
    </row>
    <row r="1556" spans="22:22" s="50" customFormat="1">
      <c r="V1556" s="53"/>
    </row>
    <row r="1557" spans="22:22" s="50" customFormat="1">
      <c r="V1557" s="53"/>
    </row>
    <row r="1558" spans="22:22" s="50" customFormat="1">
      <c r="V1558" s="53"/>
    </row>
    <row r="1559" spans="22:22" s="50" customFormat="1">
      <c r="V1559" s="53"/>
    </row>
    <row r="1560" spans="22:22" s="50" customFormat="1">
      <c r="V1560" s="53"/>
    </row>
    <row r="1561" spans="22:22" s="50" customFormat="1">
      <c r="V1561" s="53"/>
    </row>
    <row r="1562" spans="22:22" s="50" customFormat="1">
      <c r="V1562" s="53"/>
    </row>
    <row r="1563" spans="22:22" s="50" customFormat="1">
      <c r="V1563" s="53"/>
    </row>
    <row r="1564" spans="22:22" s="50" customFormat="1">
      <c r="V1564" s="53"/>
    </row>
    <row r="1565" spans="22:22" s="50" customFormat="1">
      <c r="V1565" s="53"/>
    </row>
    <row r="1566" spans="22:22" s="50" customFormat="1">
      <c r="V1566" s="53"/>
    </row>
    <row r="1567" spans="22:22" s="50" customFormat="1">
      <c r="V1567" s="53"/>
    </row>
    <row r="1568" spans="22:22" s="50" customFormat="1">
      <c r="V1568" s="53"/>
    </row>
    <row r="1569" spans="22:22" s="50" customFormat="1">
      <c r="V1569" s="53"/>
    </row>
    <row r="1570" spans="22:22" s="50" customFormat="1">
      <c r="V1570" s="53"/>
    </row>
    <row r="1571" spans="22:22" s="50" customFormat="1">
      <c r="V1571" s="53"/>
    </row>
    <row r="1572" spans="22:22" s="50" customFormat="1">
      <c r="V1572" s="53"/>
    </row>
    <row r="1573" spans="22:22" s="50" customFormat="1">
      <c r="V1573" s="53"/>
    </row>
    <row r="1574" spans="22:22" s="50" customFormat="1">
      <c r="V1574" s="53"/>
    </row>
    <row r="1575" spans="22:22" s="50" customFormat="1">
      <c r="V1575" s="53"/>
    </row>
    <row r="1576" spans="22:22" s="50" customFormat="1">
      <c r="V1576" s="53"/>
    </row>
    <row r="1577" spans="22:22" s="50" customFormat="1">
      <c r="V1577" s="53"/>
    </row>
    <row r="1578" spans="22:22" s="50" customFormat="1">
      <c r="V1578" s="53"/>
    </row>
    <row r="1579" spans="22:22" s="50" customFormat="1">
      <c r="V1579" s="53"/>
    </row>
    <row r="1580" spans="22:22" s="50" customFormat="1">
      <c r="V1580" s="53"/>
    </row>
    <row r="1581" spans="22:22" s="50" customFormat="1">
      <c r="V1581" s="53"/>
    </row>
    <row r="1582" spans="22:22" s="50" customFormat="1">
      <c r="V1582" s="53"/>
    </row>
    <row r="1583" spans="22:22" s="50" customFormat="1">
      <c r="V1583" s="53"/>
    </row>
    <row r="1584" spans="22:22" s="50" customFormat="1">
      <c r="V1584" s="53"/>
    </row>
    <row r="1585" spans="22:22" s="50" customFormat="1">
      <c r="V1585" s="53"/>
    </row>
    <row r="1586" spans="22:22" s="50" customFormat="1">
      <c r="V1586" s="53"/>
    </row>
    <row r="1587" spans="22:22" s="50" customFormat="1">
      <c r="V1587" s="53"/>
    </row>
    <row r="1588" spans="22:22" s="50" customFormat="1">
      <c r="V1588" s="53"/>
    </row>
    <row r="1589" spans="22:22" s="50" customFormat="1">
      <c r="V1589" s="53"/>
    </row>
    <row r="1590" spans="22:22" s="50" customFormat="1">
      <c r="V1590" s="53"/>
    </row>
    <row r="1591" spans="22:22" s="50" customFormat="1">
      <c r="V1591" s="53"/>
    </row>
    <row r="1592" spans="22:22" s="50" customFormat="1">
      <c r="V1592" s="53"/>
    </row>
    <row r="1593" spans="22:22" s="50" customFormat="1">
      <c r="V1593" s="53"/>
    </row>
    <row r="1594" spans="22:22" s="50" customFormat="1">
      <c r="V1594" s="53"/>
    </row>
    <row r="1595" spans="22:22" s="50" customFormat="1">
      <c r="V1595" s="53"/>
    </row>
    <row r="1596" spans="22:22" s="50" customFormat="1">
      <c r="V1596" s="53"/>
    </row>
    <row r="1597" spans="22:22" s="50" customFormat="1">
      <c r="V1597" s="53"/>
    </row>
    <row r="1598" spans="22:22" s="50" customFormat="1">
      <c r="V1598" s="53"/>
    </row>
    <row r="1599" spans="22:22" s="50" customFormat="1">
      <c r="V1599" s="53"/>
    </row>
    <row r="1600" spans="22:22" s="50" customFormat="1">
      <c r="V1600" s="53"/>
    </row>
    <row r="1601" spans="22:22" s="50" customFormat="1">
      <c r="V1601" s="53"/>
    </row>
    <row r="1602" spans="22:22" s="50" customFormat="1">
      <c r="V1602" s="53"/>
    </row>
    <row r="1603" spans="22:22" s="50" customFormat="1">
      <c r="V1603" s="53"/>
    </row>
    <row r="1604" spans="22:22" s="50" customFormat="1">
      <c r="V1604" s="53"/>
    </row>
    <row r="1605" spans="22:22" s="50" customFormat="1">
      <c r="V1605" s="53"/>
    </row>
    <row r="1606" spans="22:22" s="50" customFormat="1">
      <c r="V1606" s="53"/>
    </row>
    <row r="1607" spans="22:22" s="50" customFormat="1">
      <c r="V1607" s="53"/>
    </row>
    <row r="1608" spans="22:22" s="50" customFormat="1">
      <c r="V1608" s="53"/>
    </row>
    <row r="1609" spans="22:22" s="50" customFormat="1">
      <c r="V1609" s="53"/>
    </row>
    <row r="1610" spans="22:22" s="50" customFormat="1">
      <c r="V1610" s="53"/>
    </row>
    <row r="1611" spans="22:22" s="50" customFormat="1">
      <c r="V1611" s="53"/>
    </row>
    <row r="1612" spans="22:22" s="50" customFormat="1">
      <c r="V1612" s="53"/>
    </row>
    <row r="1613" spans="22:22" s="50" customFormat="1">
      <c r="V1613" s="53"/>
    </row>
    <row r="1614" spans="22:22" s="50" customFormat="1">
      <c r="V1614" s="53"/>
    </row>
    <row r="1615" spans="22:22" s="50" customFormat="1">
      <c r="V1615" s="53"/>
    </row>
    <row r="1616" spans="22:22" s="50" customFormat="1">
      <c r="V1616" s="53"/>
    </row>
    <row r="1617" spans="22:22" s="50" customFormat="1">
      <c r="V1617" s="53"/>
    </row>
    <row r="1618" spans="22:22" s="50" customFormat="1">
      <c r="V1618" s="53"/>
    </row>
    <row r="1619" spans="22:22" s="50" customFormat="1">
      <c r="V1619" s="53"/>
    </row>
    <row r="1620" spans="22:22" s="50" customFormat="1">
      <c r="V1620" s="53"/>
    </row>
    <row r="1621" spans="22:22" s="50" customFormat="1">
      <c r="V1621" s="53"/>
    </row>
    <row r="1622" spans="22:22" s="50" customFormat="1">
      <c r="V1622" s="53"/>
    </row>
    <row r="1623" spans="22:22" s="50" customFormat="1">
      <c r="V1623" s="53"/>
    </row>
    <row r="1624" spans="22:22" s="50" customFormat="1">
      <c r="V1624" s="53"/>
    </row>
    <row r="1625" spans="22:22" s="50" customFormat="1">
      <c r="V1625" s="53"/>
    </row>
    <row r="1626" spans="22:22" s="50" customFormat="1">
      <c r="V1626" s="53"/>
    </row>
    <row r="1627" spans="22:22" s="50" customFormat="1">
      <c r="V1627" s="53"/>
    </row>
    <row r="1628" spans="22:22" s="50" customFormat="1">
      <c r="V1628" s="53"/>
    </row>
    <row r="1629" spans="22:22" s="50" customFormat="1">
      <c r="V1629" s="53"/>
    </row>
    <row r="1630" spans="22:22" s="50" customFormat="1">
      <c r="V1630" s="53"/>
    </row>
    <row r="1631" spans="22:22" s="50" customFormat="1">
      <c r="V1631" s="53"/>
    </row>
    <row r="1632" spans="22:22" s="50" customFormat="1">
      <c r="V1632" s="53"/>
    </row>
    <row r="1633" spans="22:22" s="50" customFormat="1">
      <c r="V1633" s="53"/>
    </row>
    <row r="1634" spans="22:22" s="50" customFormat="1">
      <c r="V1634" s="53"/>
    </row>
    <row r="1635" spans="22:22" s="50" customFormat="1">
      <c r="V1635" s="53"/>
    </row>
    <row r="1636" spans="22:22" s="50" customFormat="1">
      <c r="V1636" s="53"/>
    </row>
    <row r="1637" spans="22:22" s="50" customFormat="1">
      <c r="V1637" s="53"/>
    </row>
    <row r="1638" spans="22:22" s="50" customFormat="1">
      <c r="V1638" s="53"/>
    </row>
    <row r="1639" spans="22:22" s="50" customFormat="1">
      <c r="V1639" s="53"/>
    </row>
    <row r="1640" spans="22:22" s="50" customFormat="1">
      <c r="V1640" s="53"/>
    </row>
    <row r="1641" spans="22:22" s="50" customFormat="1">
      <c r="V1641" s="53"/>
    </row>
    <row r="1642" spans="22:22" s="50" customFormat="1">
      <c r="V1642" s="53"/>
    </row>
    <row r="1643" spans="22:22" s="50" customFormat="1">
      <c r="V1643" s="53"/>
    </row>
    <row r="1644" spans="22:22" s="50" customFormat="1">
      <c r="V1644" s="53"/>
    </row>
    <row r="1645" spans="22:22" s="50" customFormat="1">
      <c r="V1645" s="53"/>
    </row>
    <row r="1646" spans="22:22" s="50" customFormat="1">
      <c r="V1646" s="53"/>
    </row>
    <row r="1647" spans="22:22" s="50" customFormat="1">
      <c r="V1647" s="53"/>
    </row>
    <row r="1648" spans="22:22" s="50" customFormat="1">
      <c r="V1648" s="53"/>
    </row>
    <row r="1649" spans="22:22" s="50" customFormat="1">
      <c r="V1649" s="53"/>
    </row>
    <row r="1650" spans="22:22" s="50" customFormat="1">
      <c r="V1650" s="53"/>
    </row>
    <row r="1651" spans="22:22" s="50" customFormat="1">
      <c r="V1651" s="53"/>
    </row>
    <row r="1652" spans="22:22" s="50" customFormat="1">
      <c r="V1652" s="53"/>
    </row>
    <row r="1653" spans="22:22" s="50" customFormat="1">
      <c r="V1653" s="53"/>
    </row>
    <row r="1654" spans="22:22" s="50" customFormat="1">
      <c r="V1654" s="53"/>
    </row>
    <row r="1655" spans="22:22" s="50" customFormat="1">
      <c r="V1655" s="53"/>
    </row>
    <row r="1656" spans="22:22" s="50" customFormat="1">
      <c r="V1656" s="53"/>
    </row>
    <row r="1657" spans="22:22" s="50" customFormat="1">
      <c r="V1657" s="53"/>
    </row>
    <row r="1658" spans="22:22" s="50" customFormat="1">
      <c r="V1658" s="53"/>
    </row>
    <row r="1659" spans="22:22" s="50" customFormat="1">
      <c r="V1659" s="53"/>
    </row>
    <row r="1660" spans="22:22" s="50" customFormat="1">
      <c r="V1660" s="53"/>
    </row>
    <row r="1661" spans="22:22" s="50" customFormat="1">
      <c r="V1661" s="53"/>
    </row>
    <row r="1662" spans="22:22" s="50" customFormat="1">
      <c r="V1662" s="53"/>
    </row>
    <row r="1663" spans="22:22" s="50" customFormat="1">
      <c r="V1663" s="53"/>
    </row>
    <row r="1664" spans="22:22" s="50" customFormat="1">
      <c r="V1664" s="53"/>
    </row>
    <row r="1665" spans="22:22" s="50" customFormat="1">
      <c r="V1665" s="53"/>
    </row>
    <row r="1666" spans="22:22" s="50" customFormat="1">
      <c r="V1666" s="53"/>
    </row>
    <row r="1667" spans="22:22" s="50" customFormat="1">
      <c r="V1667" s="53"/>
    </row>
    <row r="1668" spans="22:22" s="50" customFormat="1">
      <c r="V1668" s="53"/>
    </row>
    <row r="1669" spans="22:22" s="50" customFormat="1">
      <c r="V1669" s="53"/>
    </row>
    <row r="1670" spans="22:22" s="50" customFormat="1">
      <c r="V1670" s="53"/>
    </row>
    <row r="1671" spans="22:22" s="50" customFormat="1">
      <c r="V1671" s="53"/>
    </row>
    <row r="1672" spans="22:22" s="50" customFormat="1">
      <c r="V1672" s="53"/>
    </row>
    <row r="1673" spans="22:22" s="50" customFormat="1">
      <c r="V1673" s="53"/>
    </row>
    <row r="1674" spans="22:22" s="50" customFormat="1">
      <c r="V1674" s="53"/>
    </row>
    <row r="1675" spans="22:22" s="50" customFormat="1">
      <c r="V1675" s="53"/>
    </row>
    <row r="1676" spans="22:22" s="50" customFormat="1">
      <c r="V1676" s="53"/>
    </row>
    <row r="1677" spans="22:22" s="50" customFormat="1">
      <c r="V1677" s="53"/>
    </row>
    <row r="1678" spans="22:22" s="50" customFormat="1">
      <c r="V1678" s="53"/>
    </row>
    <row r="1679" spans="22:22" s="50" customFormat="1">
      <c r="V1679" s="53"/>
    </row>
    <row r="1680" spans="22:22" s="50" customFormat="1">
      <c r="V1680" s="53"/>
    </row>
    <row r="1681" spans="22:22" s="50" customFormat="1">
      <c r="V1681" s="53"/>
    </row>
    <row r="1682" spans="22:22" s="50" customFormat="1">
      <c r="V1682" s="53"/>
    </row>
    <row r="1683" spans="22:22" s="50" customFormat="1">
      <c r="V1683" s="53"/>
    </row>
    <row r="1684" spans="22:22" s="50" customFormat="1">
      <c r="V1684" s="53"/>
    </row>
    <row r="1685" spans="22:22" s="50" customFormat="1">
      <c r="V1685" s="53"/>
    </row>
    <row r="1686" spans="22:22" s="50" customFormat="1">
      <c r="V1686" s="53"/>
    </row>
    <row r="1687" spans="22:22" s="50" customFormat="1">
      <c r="V1687" s="53"/>
    </row>
    <row r="1688" spans="22:22" s="50" customFormat="1">
      <c r="V1688" s="53"/>
    </row>
    <row r="1689" spans="22:22" s="50" customFormat="1">
      <c r="V1689" s="53"/>
    </row>
    <row r="1690" spans="22:22" s="50" customFormat="1">
      <c r="V1690" s="53"/>
    </row>
    <row r="1691" spans="22:22" s="50" customFormat="1">
      <c r="V1691" s="53"/>
    </row>
    <row r="1692" spans="22:22" s="50" customFormat="1">
      <c r="V1692" s="53"/>
    </row>
    <row r="1693" spans="22:22" s="50" customFormat="1">
      <c r="V1693" s="53"/>
    </row>
    <row r="1694" spans="22:22" s="50" customFormat="1">
      <c r="V1694" s="53"/>
    </row>
    <row r="1695" spans="22:22" s="50" customFormat="1">
      <c r="V1695" s="53"/>
    </row>
    <row r="1696" spans="22:22" s="50" customFormat="1">
      <c r="V1696" s="53"/>
    </row>
    <row r="1697" spans="22:22" s="50" customFormat="1">
      <c r="V1697" s="53"/>
    </row>
    <row r="1698" spans="22:22" s="50" customFormat="1">
      <c r="V1698" s="53"/>
    </row>
    <row r="1699" spans="22:22" s="50" customFormat="1">
      <c r="V1699" s="53"/>
    </row>
    <row r="1700" spans="22:22" s="50" customFormat="1">
      <c r="V1700" s="53"/>
    </row>
    <row r="1701" spans="22:22" s="50" customFormat="1">
      <c r="V1701" s="53"/>
    </row>
    <row r="1702" spans="22:22" s="50" customFormat="1">
      <c r="V1702" s="53"/>
    </row>
    <row r="1703" spans="22:22" s="50" customFormat="1">
      <c r="V1703" s="53"/>
    </row>
    <row r="1704" spans="22:22" s="50" customFormat="1">
      <c r="V1704" s="53"/>
    </row>
    <row r="1705" spans="22:22" s="50" customFormat="1">
      <c r="V1705" s="53"/>
    </row>
    <row r="1706" spans="22:22" s="50" customFormat="1">
      <c r="V1706" s="53"/>
    </row>
    <row r="1707" spans="22:22" s="50" customFormat="1">
      <c r="V1707" s="53"/>
    </row>
    <row r="1708" spans="22:22" s="50" customFormat="1">
      <c r="V1708" s="53"/>
    </row>
    <row r="1709" spans="22:22" s="50" customFormat="1">
      <c r="V1709" s="53"/>
    </row>
    <row r="1710" spans="22:22" s="50" customFormat="1">
      <c r="V1710" s="53"/>
    </row>
    <row r="1711" spans="22:22" s="50" customFormat="1">
      <c r="V1711" s="53"/>
    </row>
    <row r="1712" spans="22:22" s="50" customFormat="1">
      <c r="V1712" s="53"/>
    </row>
    <row r="1713" spans="22:22" s="50" customFormat="1">
      <c r="V1713" s="53"/>
    </row>
    <row r="1714" spans="22:22" s="50" customFormat="1">
      <c r="V1714" s="53"/>
    </row>
    <row r="1715" spans="22:22" s="50" customFormat="1">
      <c r="V1715" s="53"/>
    </row>
    <row r="1716" spans="22:22" s="50" customFormat="1">
      <c r="V1716" s="53"/>
    </row>
    <row r="1717" spans="22:22" s="50" customFormat="1">
      <c r="V1717" s="53"/>
    </row>
    <row r="1718" spans="22:22" s="50" customFormat="1">
      <c r="V1718" s="53"/>
    </row>
    <row r="1719" spans="22:22" s="50" customFormat="1">
      <c r="V1719" s="53"/>
    </row>
    <row r="1720" spans="22:22" s="50" customFormat="1">
      <c r="V1720" s="53"/>
    </row>
    <row r="1721" spans="22:22" s="50" customFormat="1">
      <c r="V1721" s="53"/>
    </row>
    <row r="1722" spans="22:22" s="50" customFormat="1">
      <c r="V1722" s="53"/>
    </row>
    <row r="1723" spans="22:22" s="50" customFormat="1">
      <c r="V1723" s="53"/>
    </row>
    <row r="1724" spans="22:22" s="50" customFormat="1">
      <c r="V1724" s="53"/>
    </row>
    <row r="1725" spans="22:22" s="50" customFormat="1">
      <c r="V1725" s="53"/>
    </row>
    <row r="1726" spans="22:22" s="50" customFormat="1">
      <c r="V1726" s="53"/>
    </row>
    <row r="1727" spans="22:22" s="50" customFormat="1">
      <c r="V1727" s="53"/>
    </row>
    <row r="1728" spans="22:22" s="50" customFormat="1">
      <c r="V1728" s="53"/>
    </row>
    <row r="1729" spans="22:22" s="50" customFormat="1">
      <c r="V1729" s="53"/>
    </row>
    <row r="1730" spans="22:22" s="50" customFormat="1">
      <c r="V1730" s="53"/>
    </row>
    <row r="1731" spans="22:22" s="50" customFormat="1">
      <c r="V1731" s="53"/>
    </row>
    <row r="1732" spans="22:22" s="50" customFormat="1">
      <c r="V1732" s="53"/>
    </row>
    <row r="1733" spans="22:22" s="50" customFormat="1">
      <c r="V1733" s="53"/>
    </row>
    <row r="1734" spans="22:22" s="50" customFormat="1">
      <c r="V1734" s="53"/>
    </row>
    <row r="1735" spans="22:22" s="50" customFormat="1">
      <c r="V1735" s="53"/>
    </row>
    <row r="1736" spans="22:22" s="50" customFormat="1">
      <c r="V1736" s="53"/>
    </row>
    <row r="1737" spans="22:22" s="50" customFormat="1">
      <c r="V1737" s="53"/>
    </row>
    <row r="1738" spans="22:22" s="50" customFormat="1">
      <c r="V1738" s="53"/>
    </row>
    <row r="1739" spans="22:22" s="50" customFormat="1">
      <c r="V1739" s="53"/>
    </row>
    <row r="1740" spans="22:22" s="50" customFormat="1">
      <c r="V1740" s="53"/>
    </row>
    <row r="1741" spans="22:22" s="50" customFormat="1">
      <c r="V1741" s="53"/>
    </row>
    <row r="1742" spans="22:22" s="50" customFormat="1">
      <c r="V1742" s="53"/>
    </row>
    <row r="1743" spans="22:22" s="50" customFormat="1">
      <c r="V1743" s="53"/>
    </row>
    <row r="1744" spans="22:22" s="50" customFormat="1">
      <c r="V1744" s="53"/>
    </row>
    <row r="1745" spans="22:22" s="50" customFormat="1">
      <c r="V1745" s="53"/>
    </row>
    <row r="1746" spans="22:22" s="50" customFormat="1">
      <c r="V1746" s="53"/>
    </row>
    <row r="1747" spans="22:22" s="50" customFormat="1">
      <c r="V1747" s="53"/>
    </row>
    <row r="1748" spans="22:22" s="50" customFormat="1">
      <c r="V1748" s="53"/>
    </row>
    <row r="1749" spans="22:22" s="50" customFormat="1">
      <c r="V1749" s="53"/>
    </row>
    <row r="1750" spans="22:22" s="50" customFormat="1">
      <c r="V1750" s="53"/>
    </row>
    <row r="1751" spans="22:22" s="50" customFormat="1">
      <c r="V1751" s="53"/>
    </row>
    <row r="1752" spans="22:22" s="50" customFormat="1">
      <c r="V1752" s="53"/>
    </row>
    <row r="1753" spans="22:22" s="50" customFormat="1">
      <c r="V1753" s="53"/>
    </row>
    <row r="1754" spans="22:22" s="50" customFormat="1">
      <c r="V1754" s="53"/>
    </row>
    <row r="1755" spans="22:22" s="50" customFormat="1">
      <c r="V1755" s="53"/>
    </row>
    <row r="1756" spans="22:22" s="50" customFormat="1">
      <c r="V1756" s="53"/>
    </row>
    <row r="1757" spans="22:22" s="50" customFormat="1">
      <c r="V1757" s="53"/>
    </row>
    <row r="1758" spans="22:22" s="50" customFormat="1">
      <c r="V1758" s="53"/>
    </row>
    <row r="1759" spans="22:22" s="50" customFormat="1">
      <c r="V1759" s="53"/>
    </row>
    <row r="1760" spans="22:22" s="50" customFormat="1">
      <c r="V1760" s="53"/>
    </row>
    <row r="1761" spans="22:22" s="50" customFormat="1">
      <c r="V1761" s="53"/>
    </row>
    <row r="1762" spans="22:22" s="50" customFormat="1">
      <c r="V1762" s="53"/>
    </row>
    <row r="1763" spans="22:22" s="50" customFormat="1">
      <c r="V1763" s="53"/>
    </row>
    <row r="1764" spans="22:22" s="50" customFormat="1">
      <c r="V1764" s="53"/>
    </row>
    <row r="1765" spans="22:22" s="50" customFormat="1">
      <c r="V1765" s="53"/>
    </row>
    <row r="1766" spans="22:22" s="50" customFormat="1">
      <c r="V1766" s="53"/>
    </row>
    <row r="1767" spans="22:22" s="50" customFormat="1">
      <c r="V1767" s="53"/>
    </row>
    <row r="1768" spans="22:22" s="50" customFormat="1">
      <c r="V1768" s="53"/>
    </row>
    <row r="1769" spans="22:22" s="50" customFormat="1">
      <c r="V1769" s="53"/>
    </row>
    <row r="1770" spans="22:22" s="50" customFormat="1">
      <c r="V1770" s="53"/>
    </row>
    <row r="1771" spans="22:22" s="50" customFormat="1">
      <c r="V1771" s="53"/>
    </row>
    <row r="1772" spans="22:22" s="50" customFormat="1">
      <c r="V1772" s="53"/>
    </row>
    <row r="1773" spans="22:22" s="50" customFormat="1">
      <c r="V1773" s="53"/>
    </row>
    <row r="1774" spans="22:22" s="50" customFormat="1">
      <c r="V1774" s="53"/>
    </row>
    <row r="1775" spans="22:22" s="50" customFormat="1">
      <c r="V1775" s="53"/>
    </row>
    <row r="1776" spans="22:22" s="50" customFormat="1">
      <c r="V1776" s="53"/>
    </row>
    <row r="1777" spans="22:22" s="50" customFormat="1">
      <c r="V1777" s="53"/>
    </row>
    <row r="1778" spans="22:22" s="50" customFormat="1">
      <c r="V1778" s="53"/>
    </row>
    <row r="1779" spans="22:22" s="50" customFormat="1">
      <c r="V1779" s="53"/>
    </row>
    <row r="1780" spans="22:22" s="50" customFormat="1">
      <c r="V1780" s="53"/>
    </row>
    <row r="1781" spans="22:22" s="50" customFormat="1">
      <c r="V1781" s="53"/>
    </row>
    <row r="1782" spans="22:22" s="50" customFormat="1">
      <c r="V1782" s="53"/>
    </row>
    <row r="1783" spans="22:22" s="50" customFormat="1">
      <c r="V1783" s="53"/>
    </row>
    <row r="1784" spans="22:22" s="50" customFormat="1">
      <c r="V1784" s="53"/>
    </row>
    <row r="1785" spans="22:22" s="50" customFormat="1">
      <c r="V1785" s="53"/>
    </row>
    <row r="1786" spans="22:22" s="50" customFormat="1">
      <c r="V1786" s="53"/>
    </row>
    <row r="1787" spans="22:22" s="50" customFormat="1">
      <c r="V1787" s="53"/>
    </row>
    <row r="1788" spans="22:22" s="50" customFormat="1">
      <c r="V1788" s="53"/>
    </row>
    <row r="1789" spans="22:22" s="50" customFormat="1">
      <c r="V1789" s="53"/>
    </row>
    <row r="1790" spans="22:22" s="50" customFormat="1">
      <c r="V1790" s="53"/>
    </row>
    <row r="1791" spans="22:22" s="50" customFormat="1">
      <c r="V1791" s="53"/>
    </row>
    <row r="1792" spans="22:22" s="50" customFormat="1">
      <c r="V1792" s="53"/>
    </row>
    <row r="1793" spans="22:22" s="50" customFormat="1">
      <c r="V1793" s="53"/>
    </row>
    <row r="1794" spans="22:22" s="50" customFormat="1">
      <c r="V1794" s="53"/>
    </row>
    <row r="1795" spans="22:22" s="50" customFormat="1">
      <c r="V1795" s="53"/>
    </row>
    <row r="1796" spans="22:22" s="50" customFormat="1">
      <c r="V1796" s="53"/>
    </row>
    <row r="1797" spans="22:22" s="50" customFormat="1">
      <c r="V1797" s="53"/>
    </row>
    <row r="1798" spans="22:22" s="50" customFormat="1">
      <c r="V1798" s="53"/>
    </row>
    <row r="1799" spans="22:22" s="50" customFormat="1">
      <c r="V1799" s="53"/>
    </row>
    <row r="1800" spans="22:22" s="50" customFormat="1">
      <c r="V1800" s="53"/>
    </row>
    <row r="1801" spans="22:22" s="50" customFormat="1">
      <c r="V1801" s="53"/>
    </row>
    <row r="1802" spans="22:22" s="50" customFormat="1">
      <c r="V1802" s="53"/>
    </row>
    <row r="1803" spans="22:22" s="50" customFormat="1">
      <c r="V1803" s="53"/>
    </row>
    <row r="1804" spans="22:22" s="50" customFormat="1">
      <c r="V1804" s="53"/>
    </row>
    <row r="1805" spans="22:22" s="50" customFormat="1">
      <c r="V1805" s="53"/>
    </row>
    <row r="1806" spans="22:22" s="50" customFormat="1">
      <c r="V1806" s="53"/>
    </row>
    <row r="1807" spans="22:22" s="50" customFormat="1">
      <c r="V1807" s="53"/>
    </row>
    <row r="1808" spans="22:22" s="50" customFormat="1">
      <c r="V1808" s="53"/>
    </row>
    <row r="1809" spans="22:22" s="50" customFormat="1">
      <c r="V1809" s="53"/>
    </row>
    <row r="1810" spans="22:22" s="50" customFormat="1">
      <c r="V1810" s="53"/>
    </row>
    <row r="1811" spans="22:22" s="50" customFormat="1">
      <c r="V1811" s="53"/>
    </row>
    <row r="1812" spans="22:22" s="50" customFormat="1">
      <c r="V1812" s="53"/>
    </row>
    <row r="1813" spans="22:22" s="50" customFormat="1">
      <c r="V1813" s="53"/>
    </row>
    <row r="1814" spans="22:22" s="50" customFormat="1">
      <c r="V1814" s="53"/>
    </row>
    <row r="1815" spans="22:22" s="50" customFormat="1">
      <c r="V1815" s="53"/>
    </row>
    <row r="1816" spans="22:22" s="50" customFormat="1">
      <c r="V1816" s="53"/>
    </row>
    <row r="1817" spans="22:22" s="50" customFormat="1">
      <c r="V1817" s="53"/>
    </row>
    <row r="1818" spans="22:22" s="50" customFormat="1">
      <c r="V1818" s="53"/>
    </row>
    <row r="1819" spans="22:22" s="50" customFormat="1">
      <c r="V1819" s="53"/>
    </row>
    <row r="1820" spans="22:22" s="50" customFormat="1">
      <c r="V1820" s="53"/>
    </row>
    <row r="1821" spans="22:22" s="50" customFormat="1">
      <c r="V1821" s="53"/>
    </row>
    <row r="1822" spans="22:22" s="50" customFormat="1">
      <c r="V1822" s="53"/>
    </row>
    <row r="1823" spans="22:22" s="50" customFormat="1">
      <c r="V1823" s="53"/>
    </row>
    <row r="1824" spans="22:22" s="50" customFormat="1">
      <c r="V1824" s="53"/>
    </row>
    <row r="1825" spans="22:22" s="50" customFormat="1">
      <c r="V1825" s="53"/>
    </row>
    <row r="1826" spans="22:22" s="50" customFormat="1">
      <c r="V1826" s="53"/>
    </row>
    <row r="1827" spans="22:22" s="50" customFormat="1">
      <c r="V1827" s="53"/>
    </row>
    <row r="1828" spans="22:22" s="50" customFormat="1">
      <c r="V1828" s="53"/>
    </row>
    <row r="1829" spans="22:22" s="50" customFormat="1">
      <c r="V1829" s="53"/>
    </row>
    <row r="1830" spans="22:22" s="50" customFormat="1">
      <c r="V1830" s="53"/>
    </row>
    <row r="1831" spans="22:22" s="50" customFormat="1">
      <c r="V1831" s="53"/>
    </row>
    <row r="1832" spans="22:22" s="50" customFormat="1">
      <c r="V1832" s="53"/>
    </row>
    <row r="1833" spans="22:22" s="50" customFormat="1">
      <c r="V1833" s="53"/>
    </row>
    <row r="1834" spans="22:22" s="50" customFormat="1">
      <c r="V1834" s="53"/>
    </row>
    <row r="1835" spans="22:22" s="50" customFormat="1">
      <c r="V1835" s="53"/>
    </row>
    <row r="1836" spans="22:22" s="50" customFormat="1">
      <c r="V1836" s="53"/>
    </row>
    <row r="1837" spans="22:22" s="50" customFormat="1">
      <c r="V1837" s="53"/>
    </row>
    <row r="1838" spans="22:22" s="50" customFormat="1">
      <c r="V1838" s="53"/>
    </row>
    <row r="1839" spans="22:22" s="50" customFormat="1">
      <c r="V1839" s="53"/>
    </row>
    <row r="1840" spans="22:22" s="50" customFormat="1">
      <c r="V1840" s="53"/>
    </row>
    <row r="1841" spans="22:22" s="50" customFormat="1">
      <c r="V1841" s="53"/>
    </row>
    <row r="1842" spans="22:22" s="50" customFormat="1">
      <c r="V1842" s="53"/>
    </row>
    <row r="1843" spans="22:22" s="50" customFormat="1">
      <c r="V1843" s="53"/>
    </row>
    <row r="1844" spans="22:22" s="50" customFormat="1">
      <c r="V1844" s="53"/>
    </row>
    <row r="1845" spans="22:22" s="50" customFormat="1">
      <c r="V1845" s="53"/>
    </row>
    <row r="1846" spans="22:22" s="50" customFormat="1">
      <c r="V1846" s="53"/>
    </row>
    <row r="1847" spans="22:22" s="50" customFormat="1">
      <c r="V1847" s="53"/>
    </row>
    <row r="1848" spans="22:22" s="50" customFormat="1">
      <c r="V1848" s="53"/>
    </row>
    <row r="1849" spans="22:22" s="50" customFormat="1">
      <c r="V1849" s="53"/>
    </row>
    <row r="1850" spans="22:22" s="50" customFormat="1">
      <c r="V1850" s="53"/>
    </row>
    <row r="1851" spans="22:22" s="50" customFormat="1">
      <c r="V1851" s="53"/>
    </row>
    <row r="1852" spans="22:22" s="50" customFormat="1">
      <c r="V1852" s="53"/>
    </row>
    <row r="1853" spans="22:22" s="50" customFormat="1">
      <c r="V1853" s="53"/>
    </row>
    <row r="1854" spans="22:22" s="50" customFormat="1">
      <c r="V1854" s="53"/>
    </row>
    <row r="1855" spans="22:22" s="50" customFormat="1">
      <c r="V1855" s="53"/>
    </row>
    <row r="1856" spans="22:22" s="50" customFormat="1">
      <c r="V1856" s="53"/>
    </row>
    <row r="1857" spans="22:22" s="50" customFormat="1">
      <c r="V1857" s="53"/>
    </row>
    <row r="1858" spans="22:22" s="50" customFormat="1">
      <c r="V1858" s="53"/>
    </row>
    <row r="1859" spans="22:22" s="50" customFormat="1">
      <c r="V1859" s="53"/>
    </row>
    <row r="1860" spans="22:22" s="50" customFormat="1">
      <c r="V1860" s="53"/>
    </row>
    <row r="1861" spans="22:22" s="50" customFormat="1">
      <c r="V1861" s="53"/>
    </row>
    <row r="1862" spans="22:22" s="50" customFormat="1">
      <c r="V1862" s="53"/>
    </row>
    <row r="1863" spans="22:22" s="50" customFormat="1">
      <c r="V1863" s="53"/>
    </row>
    <row r="1864" spans="22:22" s="50" customFormat="1">
      <c r="V1864" s="53"/>
    </row>
    <row r="1865" spans="22:22" s="50" customFormat="1">
      <c r="V1865" s="53"/>
    </row>
    <row r="1866" spans="22:22" s="50" customFormat="1">
      <c r="V1866" s="53"/>
    </row>
    <row r="1867" spans="22:22" s="50" customFormat="1">
      <c r="V1867" s="53"/>
    </row>
    <row r="1868" spans="22:22" s="50" customFormat="1">
      <c r="V1868" s="53"/>
    </row>
    <row r="1869" spans="22:22" s="50" customFormat="1">
      <c r="V1869" s="53"/>
    </row>
    <row r="1870" spans="22:22" s="50" customFormat="1">
      <c r="V1870" s="53"/>
    </row>
    <row r="1871" spans="22:22" s="50" customFormat="1">
      <c r="V1871" s="53"/>
    </row>
    <row r="1872" spans="22:22" s="50" customFormat="1">
      <c r="V1872" s="53"/>
    </row>
    <row r="1873" spans="22:22" s="50" customFormat="1">
      <c r="V1873" s="53"/>
    </row>
    <row r="1874" spans="22:22" s="50" customFormat="1">
      <c r="V1874" s="53"/>
    </row>
    <row r="1875" spans="22:22" s="50" customFormat="1">
      <c r="V1875" s="53"/>
    </row>
    <row r="1876" spans="22:22" s="50" customFormat="1">
      <c r="V1876" s="53"/>
    </row>
    <row r="1877" spans="22:22" s="50" customFormat="1">
      <c r="V1877" s="53"/>
    </row>
    <row r="1878" spans="22:22" s="50" customFormat="1">
      <c r="V1878" s="53"/>
    </row>
    <row r="1879" spans="22:22" s="50" customFormat="1">
      <c r="V1879" s="53"/>
    </row>
    <row r="1880" spans="22:22" s="50" customFormat="1">
      <c r="V1880" s="53"/>
    </row>
    <row r="1881" spans="22:22" s="50" customFormat="1">
      <c r="V1881" s="53"/>
    </row>
    <row r="1882" spans="22:22" s="50" customFormat="1">
      <c r="V1882" s="53"/>
    </row>
    <row r="1883" spans="22:22" s="50" customFormat="1">
      <c r="V1883" s="53"/>
    </row>
    <row r="1884" spans="22:22" s="50" customFormat="1">
      <c r="V1884" s="53"/>
    </row>
    <row r="1885" spans="22:22" s="50" customFormat="1">
      <c r="V1885" s="53"/>
    </row>
    <row r="1886" spans="22:22" s="50" customFormat="1">
      <c r="V1886" s="53"/>
    </row>
    <row r="1887" spans="22:22" s="50" customFormat="1">
      <c r="V1887" s="53"/>
    </row>
    <row r="1888" spans="22:22" s="50" customFormat="1">
      <c r="V1888" s="53"/>
    </row>
    <row r="1889" spans="22:22" s="50" customFormat="1">
      <c r="V1889" s="53"/>
    </row>
    <row r="1890" spans="22:22" s="50" customFormat="1">
      <c r="V1890" s="53"/>
    </row>
    <row r="1891" spans="22:22" s="50" customFormat="1">
      <c r="V1891" s="53"/>
    </row>
    <row r="1892" spans="22:22" s="50" customFormat="1">
      <c r="V1892" s="53"/>
    </row>
    <row r="1893" spans="22:22" s="50" customFormat="1">
      <c r="V1893" s="53"/>
    </row>
    <row r="1894" spans="22:22" s="50" customFormat="1">
      <c r="V1894" s="53"/>
    </row>
    <row r="1895" spans="22:22" s="50" customFormat="1">
      <c r="V1895" s="53"/>
    </row>
    <row r="1896" spans="22:22" s="50" customFormat="1">
      <c r="V1896" s="53"/>
    </row>
    <row r="1897" spans="22:22" s="50" customFormat="1">
      <c r="V1897" s="53"/>
    </row>
    <row r="1898" spans="22:22" s="50" customFormat="1">
      <c r="V1898" s="53"/>
    </row>
    <row r="1899" spans="22:22" s="50" customFormat="1">
      <c r="V1899" s="53"/>
    </row>
    <row r="1900" spans="22:22" s="50" customFormat="1">
      <c r="V1900" s="53"/>
    </row>
    <row r="1901" spans="22:22" s="50" customFormat="1">
      <c r="V1901" s="53"/>
    </row>
    <row r="1902" spans="22:22" s="50" customFormat="1">
      <c r="V1902" s="53"/>
    </row>
    <row r="1903" spans="22:22" s="50" customFormat="1">
      <c r="V1903" s="53"/>
    </row>
    <row r="1904" spans="22:22" s="50" customFormat="1">
      <c r="V1904" s="53"/>
    </row>
    <row r="1905" spans="22:22" s="50" customFormat="1">
      <c r="V1905" s="53"/>
    </row>
    <row r="1906" spans="22:22" s="50" customFormat="1">
      <c r="V1906" s="53"/>
    </row>
    <row r="1907" spans="22:22" s="50" customFormat="1">
      <c r="V1907" s="53"/>
    </row>
    <row r="1908" spans="22:22" s="50" customFormat="1">
      <c r="V1908" s="53"/>
    </row>
    <row r="1909" spans="22:22" s="50" customFormat="1">
      <c r="V1909" s="53"/>
    </row>
    <row r="1910" spans="22:22" s="50" customFormat="1">
      <c r="V1910" s="53"/>
    </row>
    <row r="1911" spans="22:22" s="50" customFormat="1">
      <c r="V1911" s="53"/>
    </row>
    <row r="1912" spans="22:22" s="50" customFormat="1">
      <c r="V1912" s="53"/>
    </row>
    <row r="1913" spans="22:22" s="50" customFormat="1">
      <c r="V1913" s="53"/>
    </row>
    <row r="1914" spans="22:22" s="50" customFormat="1">
      <c r="V1914" s="53"/>
    </row>
    <row r="1915" spans="22:22" s="50" customFormat="1">
      <c r="V1915" s="53"/>
    </row>
    <row r="1916" spans="22:22" s="50" customFormat="1">
      <c r="V1916" s="53"/>
    </row>
    <row r="1917" spans="22:22" s="50" customFormat="1">
      <c r="V1917" s="53"/>
    </row>
    <row r="1918" spans="22:22" s="50" customFormat="1">
      <c r="V1918" s="53"/>
    </row>
    <row r="1919" spans="22:22" s="50" customFormat="1">
      <c r="V1919" s="53"/>
    </row>
    <row r="1920" spans="22:22" s="50" customFormat="1">
      <c r="V1920" s="53"/>
    </row>
    <row r="1921" spans="22:22" s="50" customFormat="1">
      <c r="V1921" s="53"/>
    </row>
    <row r="1922" spans="22:22" s="50" customFormat="1">
      <c r="V1922" s="53"/>
    </row>
    <row r="1923" spans="22:22" s="50" customFormat="1">
      <c r="V1923" s="53"/>
    </row>
    <row r="1924" spans="22:22" s="50" customFormat="1">
      <c r="V1924" s="53"/>
    </row>
    <row r="1925" spans="22:22" s="50" customFormat="1">
      <c r="V1925" s="53"/>
    </row>
    <row r="1926" spans="22:22" s="50" customFormat="1">
      <c r="V1926" s="53"/>
    </row>
    <row r="1927" spans="22:22" s="50" customFormat="1">
      <c r="V1927" s="53"/>
    </row>
    <row r="1928" spans="22:22" s="50" customFormat="1">
      <c r="V1928" s="53"/>
    </row>
    <row r="1929" spans="22:22" s="50" customFormat="1">
      <c r="V1929" s="53"/>
    </row>
    <row r="1930" spans="22:22" s="50" customFormat="1">
      <c r="V1930" s="53"/>
    </row>
    <row r="1931" spans="22:22" s="50" customFormat="1">
      <c r="V1931" s="53"/>
    </row>
    <row r="1932" spans="22:22" s="50" customFormat="1">
      <c r="V1932" s="53"/>
    </row>
    <row r="1933" spans="22:22" s="50" customFormat="1">
      <c r="V1933" s="53"/>
    </row>
    <row r="1934" spans="22:22" s="50" customFormat="1">
      <c r="V1934" s="53"/>
    </row>
    <row r="1935" spans="22:22" s="50" customFormat="1">
      <c r="V1935" s="53"/>
    </row>
    <row r="1936" spans="22:22" s="50" customFormat="1">
      <c r="V1936" s="53"/>
    </row>
    <row r="1937" spans="22:22" s="50" customFormat="1">
      <c r="V1937" s="53"/>
    </row>
    <row r="1938" spans="22:22" s="50" customFormat="1">
      <c r="V1938" s="53"/>
    </row>
    <row r="1939" spans="22:22" s="50" customFormat="1">
      <c r="V1939" s="53"/>
    </row>
    <row r="1940" spans="22:22" s="50" customFormat="1">
      <c r="V1940" s="53"/>
    </row>
    <row r="1941" spans="22:22" s="50" customFormat="1">
      <c r="V1941" s="53"/>
    </row>
    <row r="1942" spans="22:22" s="50" customFormat="1">
      <c r="V1942" s="53"/>
    </row>
    <row r="1943" spans="22:22" s="50" customFormat="1">
      <c r="V1943" s="53"/>
    </row>
    <row r="1944" spans="22:22" s="50" customFormat="1">
      <c r="V1944" s="53"/>
    </row>
    <row r="1945" spans="22:22" s="50" customFormat="1">
      <c r="V1945" s="53"/>
    </row>
    <row r="1946" spans="22:22" s="50" customFormat="1">
      <c r="V1946" s="53"/>
    </row>
    <row r="1947" spans="22:22" s="50" customFormat="1">
      <c r="V1947" s="53"/>
    </row>
    <row r="1948" spans="22:22" s="50" customFormat="1">
      <c r="V1948" s="53"/>
    </row>
    <row r="1949" spans="22:22" s="50" customFormat="1">
      <c r="V1949" s="53"/>
    </row>
    <row r="1950" spans="22:22" s="50" customFormat="1">
      <c r="V1950" s="53"/>
    </row>
    <row r="1951" spans="22:22" s="50" customFormat="1">
      <c r="V1951" s="53"/>
    </row>
    <row r="1952" spans="22:22" s="50" customFormat="1">
      <c r="V1952" s="53"/>
    </row>
    <row r="1953" spans="22:22" s="50" customFormat="1">
      <c r="V1953" s="53"/>
    </row>
    <row r="1954" spans="22:22" s="50" customFormat="1">
      <c r="V1954" s="53"/>
    </row>
    <row r="1955" spans="22:22" s="50" customFormat="1">
      <c r="V1955" s="53"/>
    </row>
    <row r="1956" spans="22:22" s="50" customFormat="1">
      <c r="V1956" s="53"/>
    </row>
    <row r="1957" spans="22:22" s="50" customFormat="1">
      <c r="V1957" s="53"/>
    </row>
    <row r="1958" spans="22:22" s="50" customFormat="1">
      <c r="V1958" s="53"/>
    </row>
    <row r="1959" spans="22:22" s="50" customFormat="1">
      <c r="V1959" s="53"/>
    </row>
    <row r="1960" spans="22:22" s="50" customFormat="1">
      <c r="V1960" s="53"/>
    </row>
    <row r="1961" spans="22:22" s="50" customFormat="1">
      <c r="V1961" s="53"/>
    </row>
    <row r="1962" spans="22:22" s="50" customFormat="1">
      <c r="V1962" s="53"/>
    </row>
    <row r="1963" spans="22:22" s="50" customFormat="1">
      <c r="V1963" s="53"/>
    </row>
    <row r="1964" spans="22:22" s="50" customFormat="1">
      <c r="V1964" s="53"/>
    </row>
    <row r="1965" spans="22:22" s="50" customFormat="1">
      <c r="V1965" s="53"/>
    </row>
    <row r="1966" spans="22:22" s="50" customFormat="1">
      <c r="V1966" s="53"/>
    </row>
    <row r="1967" spans="22:22" s="50" customFormat="1">
      <c r="V1967" s="53"/>
    </row>
    <row r="1968" spans="22:22" s="50" customFormat="1">
      <c r="V1968" s="53"/>
    </row>
    <row r="1969" spans="22:22" s="50" customFormat="1">
      <c r="V1969" s="53"/>
    </row>
    <row r="1970" spans="22:22" s="50" customFormat="1">
      <c r="V1970" s="53"/>
    </row>
    <row r="1971" spans="22:22" s="50" customFormat="1">
      <c r="V1971" s="53"/>
    </row>
    <row r="1972" spans="22:22" s="50" customFormat="1">
      <c r="V1972" s="53"/>
    </row>
    <row r="1973" spans="22:22" s="50" customFormat="1">
      <c r="V1973" s="53"/>
    </row>
    <row r="1974" spans="22:22" s="50" customFormat="1">
      <c r="V1974" s="53"/>
    </row>
    <row r="1975" spans="22:22" s="50" customFormat="1">
      <c r="V1975" s="53"/>
    </row>
    <row r="1976" spans="22:22" s="50" customFormat="1">
      <c r="V1976" s="53"/>
    </row>
    <row r="1977" spans="22:22" s="50" customFormat="1">
      <c r="V1977" s="53"/>
    </row>
    <row r="1978" spans="22:22" s="50" customFormat="1">
      <c r="V1978" s="53"/>
    </row>
    <row r="1979" spans="22:22" s="50" customFormat="1">
      <c r="V1979" s="53"/>
    </row>
    <row r="1980" spans="22:22" s="50" customFormat="1">
      <c r="V1980" s="53"/>
    </row>
    <row r="1981" spans="22:22" s="50" customFormat="1">
      <c r="V1981" s="53"/>
    </row>
    <row r="1982" spans="22:22" s="50" customFormat="1">
      <c r="V1982" s="53"/>
    </row>
    <row r="1983" spans="22:22" s="50" customFormat="1">
      <c r="V1983" s="53"/>
    </row>
    <row r="1984" spans="22:22" s="50" customFormat="1">
      <c r="V1984" s="53"/>
    </row>
    <row r="1985" spans="22:22" s="50" customFormat="1">
      <c r="V1985" s="53"/>
    </row>
    <row r="1986" spans="22:22" s="50" customFormat="1">
      <c r="V1986" s="53"/>
    </row>
    <row r="1987" spans="22:22" s="50" customFormat="1">
      <c r="V1987" s="53"/>
    </row>
    <row r="1988" spans="22:22" s="50" customFormat="1">
      <c r="V1988" s="53"/>
    </row>
    <row r="1989" spans="22:22" s="50" customFormat="1">
      <c r="V1989" s="53"/>
    </row>
    <row r="1990" spans="22:22" s="50" customFormat="1">
      <c r="V1990" s="53"/>
    </row>
    <row r="1991" spans="22:22" s="50" customFormat="1">
      <c r="V1991" s="53"/>
    </row>
    <row r="1992" spans="22:22" s="50" customFormat="1">
      <c r="V1992" s="53"/>
    </row>
    <row r="1993" spans="22:22" s="50" customFormat="1">
      <c r="V1993" s="53"/>
    </row>
    <row r="1994" spans="22:22" s="50" customFormat="1">
      <c r="V1994" s="53"/>
    </row>
    <row r="1995" spans="22:22" s="50" customFormat="1">
      <c r="V1995" s="53"/>
    </row>
    <row r="1996" spans="22:22" s="50" customFormat="1">
      <c r="V1996" s="53"/>
    </row>
    <row r="1997" spans="22:22" s="50" customFormat="1">
      <c r="V1997" s="53"/>
    </row>
    <row r="1998" spans="22:22" s="50" customFormat="1">
      <c r="V1998" s="53"/>
    </row>
    <row r="1999" spans="22:22" s="50" customFormat="1">
      <c r="V1999" s="53"/>
    </row>
    <row r="2000" spans="22:22" s="50" customFormat="1">
      <c r="V2000" s="53"/>
    </row>
    <row r="2001" spans="22:22" s="50" customFormat="1">
      <c r="V2001" s="53"/>
    </row>
    <row r="2002" spans="22:22" s="50" customFormat="1">
      <c r="V2002" s="53"/>
    </row>
    <row r="2003" spans="22:22" s="50" customFormat="1">
      <c r="V2003" s="53"/>
    </row>
    <row r="2004" spans="22:22" s="50" customFormat="1">
      <c r="V2004" s="53"/>
    </row>
    <row r="2005" spans="22:22" s="50" customFormat="1">
      <c r="V2005" s="53"/>
    </row>
    <row r="2006" spans="22:22" s="50" customFormat="1">
      <c r="V2006" s="53"/>
    </row>
    <row r="2007" spans="22:22" s="50" customFormat="1">
      <c r="V2007" s="53"/>
    </row>
    <row r="2008" spans="22:22" s="50" customFormat="1">
      <c r="V2008" s="53"/>
    </row>
    <row r="2009" spans="22:22" s="50" customFormat="1">
      <c r="V2009" s="53"/>
    </row>
    <row r="2010" spans="22:22" s="50" customFormat="1">
      <c r="V2010" s="53"/>
    </row>
    <row r="2011" spans="22:22" s="50" customFormat="1">
      <c r="V2011" s="53"/>
    </row>
    <row r="2012" spans="22:22" s="50" customFormat="1">
      <c r="V2012" s="53"/>
    </row>
    <row r="2013" spans="22:22" s="50" customFormat="1">
      <c r="V2013" s="53"/>
    </row>
    <row r="2014" spans="22:22" s="50" customFormat="1">
      <c r="V2014" s="53"/>
    </row>
    <row r="2015" spans="22:22" s="50" customFormat="1">
      <c r="V2015" s="53"/>
    </row>
    <row r="2016" spans="22:22" s="50" customFormat="1">
      <c r="V2016" s="53"/>
    </row>
    <row r="2017" spans="22:22" s="50" customFormat="1">
      <c r="V2017" s="53"/>
    </row>
    <row r="2018" spans="22:22" s="50" customFormat="1">
      <c r="V2018" s="53"/>
    </row>
    <row r="2019" spans="22:22" s="50" customFormat="1">
      <c r="V2019" s="53"/>
    </row>
    <row r="2020" spans="22:22" s="50" customFormat="1">
      <c r="V2020" s="53"/>
    </row>
    <row r="2021" spans="22:22" s="50" customFormat="1">
      <c r="V2021" s="53"/>
    </row>
    <row r="2022" spans="22:22" s="50" customFormat="1">
      <c r="V2022" s="53"/>
    </row>
    <row r="2023" spans="22:22" s="50" customFormat="1">
      <c r="V2023" s="53"/>
    </row>
    <row r="2024" spans="22:22" s="50" customFormat="1">
      <c r="V2024" s="53"/>
    </row>
    <row r="2025" spans="22:22" s="50" customFormat="1">
      <c r="V2025" s="53"/>
    </row>
    <row r="2026" spans="22:22" s="50" customFormat="1">
      <c r="V2026" s="53"/>
    </row>
    <row r="2027" spans="22:22" s="50" customFormat="1">
      <c r="V2027" s="53"/>
    </row>
    <row r="2028" spans="22:22" s="50" customFormat="1">
      <c r="V2028" s="53"/>
    </row>
    <row r="2029" spans="22:22" s="50" customFormat="1">
      <c r="V2029" s="53"/>
    </row>
    <row r="2030" spans="22:22" s="50" customFormat="1">
      <c r="V2030" s="53"/>
    </row>
    <row r="2031" spans="22:22" s="50" customFormat="1">
      <c r="V2031" s="53"/>
    </row>
    <row r="2032" spans="22:22" s="50" customFormat="1">
      <c r="V2032" s="53"/>
    </row>
    <row r="2033" spans="22:22" s="50" customFormat="1">
      <c r="V2033" s="53"/>
    </row>
    <row r="2034" spans="22:22" s="50" customFormat="1">
      <c r="V2034" s="53"/>
    </row>
    <row r="2035" spans="22:22" s="50" customFormat="1">
      <c r="V2035" s="53"/>
    </row>
    <row r="2036" spans="22:22" s="50" customFormat="1">
      <c r="V2036" s="53"/>
    </row>
    <row r="2037" spans="22:22" s="50" customFormat="1">
      <c r="V2037" s="53"/>
    </row>
    <row r="2038" spans="22:22" s="50" customFormat="1">
      <c r="V2038" s="53"/>
    </row>
    <row r="2039" spans="22:22" s="50" customFormat="1">
      <c r="V2039" s="53"/>
    </row>
    <row r="2040" spans="22:22" s="50" customFormat="1">
      <c r="V2040" s="53"/>
    </row>
    <row r="2041" spans="22:22" s="50" customFormat="1">
      <c r="V2041" s="53"/>
    </row>
    <row r="2042" spans="22:22" s="50" customFormat="1">
      <c r="V2042" s="53"/>
    </row>
    <row r="2043" spans="22:22" s="50" customFormat="1">
      <c r="V2043" s="53"/>
    </row>
    <row r="2044" spans="22:22" s="50" customFormat="1">
      <c r="V2044" s="53"/>
    </row>
    <row r="2045" spans="22:22" s="50" customFormat="1">
      <c r="V2045" s="53"/>
    </row>
    <row r="2046" spans="22:22" s="50" customFormat="1">
      <c r="V2046" s="53"/>
    </row>
    <row r="2047" spans="22:22" s="50" customFormat="1">
      <c r="V2047" s="53"/>
    </row>
    <row r="2048" spans="22:22" s="50" customFormat="1">
      <c r="V2048" s="53"/>
    </row>
    <row r="2049" spans="22:22" s="50" customFormat="1">
      <c r="V2049" s="53"/>
    </row>
    <row r="2050" spans="22:22" s="50" customFormat="1">
      <c r="V2050" s="53"/>
    </row>
    <row r="2051" spans="22:22" s="50" customFormat="1">
      <c r="V2051" s="53"/>
    </row>
    <row r="2052" spans="22:22" s="50" customFormat="1">
      <c r="V2052" s="53"/>
    </row>
    <row r="2053" spans="22:22" s="50" customFormat="1">
      <c r="V2053" s="53"/>
    </row>
    <row r="2054" spans="22:22" s="50" customFormat="1">
      <c r="V2054" s="53"/>
    </row>
    <row r="2055" spans="22:22" s="50" customFormat="1">
      <c r="V2055" s="53"/>
    </row>
    <row r="2056" spans="22:22" s="50" customFormat="1">
      <c r="V2056" s="53"/>
    </row>
    <row r="2057" spans="22:22" s="50" customFormat="1">
      <c r="V2057" s="53"/>
    </row>
    <row r="2058" spans="22:22" s="50" customFormat="1">
      <c r="V2058" s="53"/>
    </row>
    <row r="2059" spans="22:22" s="50" customFormat="1">
      <c r="V2059" s="53"/>
    </row>
    <row r="2060" spans="22:22" s="50" customFormat="1">
      <c r="V2060" s="53"/>
    </row>
    <row r="2061" spans="22:22" s="50" customFormat="1">
      <c r="V2061" s="53"/>
    </row>
    <row r="2062" spans="22:22" s="50" customFormat="1">
      <c r="V2062" s="53"/>
    </row>
    <row r="2063" spans="22:22" s="50" customFormat="1">
      <c r="V2063" s="53"/>
    </row>
    <row r="2064" spans="22:22" s="50" customFormat="1">
      <c r="V2064" s="53"/>
    </row>
    <row r="2065" spans="22:22" s="50" customFormat="1">
      <c r="V2065" s="53"/>
    </row>
    <row r="2066" spans="22:22" s="50" customFormat="1">
      <c r="V2066" s="53"/>
    </row>
    <row r="2067" spans="22:22" s="50" customFormat="1">
      <c r="V2067" s="53"/>
    </row>
    <row r="2068" spans="22:22" s="50" customFormat="1">
      <c r="V2068" s="53"/>
    </row>
    <row r="2069" spans="22:22" s="50" customFormat="1">
      <c r="V2069" s="53"/>
    </row>
    <row r="2070" spans="22:22" s="50" customFormat="1">
      <c r="V2070" s="53"/>
    </row>
    <row r="2071" spans="22:22" s="50" customFormat="1">
      <c r="V2071" s="53"/>
    </row>
    <row r="2072" spans="22:22" s="50" customFormat="1">
      <c r="V2072" s="53"/>
    </row>
    <row r="2073" spans="22:22" s="50" customFormat="1">
      <c r="V2073" s="53"/>
    </row>
    <row r="2074" spans="22:22" s="50" customFormat="1">
      <c r="V2074" s="53"/>
    </row>
    <row r="2075" spans="22:22" s="50" customFormat="1">
      <c r="V2075" s="53"/>
    </row>
    <row r="2076" spans="22:22" s="50" customFormat="1">
      <c r="V2076" s="53"/>
    </row>
    <row r="2077" spans="22:22" s="50" customFormat="1">
      <c r="V2077" s="53"/>
    </row>
    <row r="2078" spans="22:22" s="50" customFormat="1">
      <c r="V2078" s="53"/>
    </row>
    <row r="2079" spans="22:22" s="50" customFormat="1">
      <c r="V2079" s="53"/>
    </row>
    <row r="2080" spans="22:22" s="50" customFormat="1">
      <c r="V2080" s="53"/>
    </row>
    <row r="2081" spans="22:22" s="50" customFormat="1">
      <c r="V2081" s="53"/>
    </row>
    <row r="2082" spans="22:22" s="50" customFormat="1">
      <c r="V2082" s="53"/>
    </row>
    <row r="2083" spans="22:22" s="50" customFormat="1">
      <c r="V2083" s="53"/>
    </row>
    <row r="2084" spans="22:22" s="50" customFormat="1">
      <c r="V2084" s="53"/>
    </row>
    <row r="2085" spans="22:22" s="50" customFormat="1">
      <c r="V2085" s="53"/>
    </row>
    <row r="2086" spans="22:22" s="50" customFormat="1">
      <c r="V2086" s="53"/>
    </row>
    <row r="2087" spans="22:22" s="50" customFormat="1">
      <c r="V2087" s="53"/>
    </row>
    <row r="2088" spans="22:22" s="50" customFormat="1">
      <c r="V2088" s="53"/>
    </row>
    <row r="2089" spans="22:22" s="50" customFormat="1">
      <c r="V2089" s="53"/>
    </row>
    <row r="2090" spans="22:22" s="50" customFormat="1">
      <c r="V2090" s="53"/>
    </row>
    <row r="2091" spans="22:22" s="50" customFormat="1">
      <c r="V2091" s="53"/>
    </row>
    <row r="2092" spans="22:22" s="50" customFormat="1">
      <c r="V2092" s="53"/>
    </row>
    <row r="2093" spans="22:22" s="50" customFormat="1">
      <c r="V2093" s="53"/>
    </row>
    <row r="2094" spans="22:22" s="50" customFormat="1">
      <c r="V2094" s="53"/>
    </row>
    <row r="2095" spans="22:22" s="50" customFormat="1">
      <c r="V2095" s="53"/>
    </row>
    <row r="2096" spans="22:22" s="50" customFormat="1">
      <c r="V2096" s="53"/>
    </row>
    <row r="2097" spans="22:22" s="50" customFormat="1">
      <c r="V2097" s="53"/>
    </row>
    <row r="2098" spans="22:22" s="50" customFormat="1">
      <c r="V2098" s="53"/>
    </row>
    <row r="2099" spans="22:22" s="50" customFormat="1">
      <c r="V2099" s="53"/>
    </row>
    <row r="2100" spans="22:22" s="50" customFormat="1">
      <c r="V2100" s="53"/>
    </row>
    <row r="2101" spans="22:22" s="50" customFormat="1">
      <c r="V2101" s="53"/>
    </row>
    <row r="2102" spans="22:22" s="50" customFormat="1">
      <c r="V2102" s="53"/>
    </row>
    <row r="2103" spans="22:22" s="50" customFormat="1">
      <c r="V2103" s="53"/>
    </row>
    <row r="2104" spans="22:22" s="50" customFormat="1">
      <c r="V2104" s="53"/>
    </row>
    <row r="2105" spans="22:22" s="50" customFormat="1">
      <c r="V2105" s="53"/>
    </row>
    <row r="2106" spans="22:22" s="50" customFormat="1">
      <c r="V2106" s="53"/>
    </row>
    <row r="2107" spans="22:22" s="50" customFormat="1">
      <c r="V2107" s="53"/>
    </row>
    <row r="2108" spans="22:22" s="50" customFormat="1">
      <c r="V2108" s="53"/>
    </row>
    <row r="2109" spans="22:22" s="50" customFormat="1">
      <c r="V2109" s="53"/>
    </row>
    <row r="2110" spans="22:22" s="50" customFormat="1">
      <c r="V2110" s="53"/>
    </row>
    <row r="2111" spans="22:22" s="50" customFormat="1">
      <c r="V2111" s="53"/>
    </row>
    <row r="2112" spans="22:22" s="50" customFormat="1">
      <c r="V2112" s="53"/>
    </row>
    <row r="2113" spans="22:22" s="50" customFormat="1">
      <c r="V2113" s="53"/>
    </row>
    <row r="2114" spans="22:22" s="50" customFormat="1">
      <c r="V2114" s="53"/>
    </row>
    <row r="2115" spans="22:22" s="50" customFormat="1">
      <c r="V2115" s="53"/>
    </row>
    <row r="2116" spans="22:22" s="50" customFormat="1">
      <c r="V2116" s="53"/>
    </row>
    <row r="2117" spans="22:22" s="50" customFormat="1">
      <c r="V2117" s="53"/>
    </row>
    <row r="2118" spans="22:22" s="50" customFormat="1">
      <c r="V2118" s="53"/>
    </row>
    <row r="2119" spans="22:22" s="50" customFormat="1">
      <c r="V2119" s="53"/>
    </row>
    <row r="2120" spans="22:22" s="50" customFormat="1">
      <c r="V2120" s="53"/>
    </row>
    <row r="2121" spans="22:22" s="50" customFormat="1">
      <c r="V2121" s="53"/>
    </row>
    <row r="2122" spans="22:22" s="50" customFormat="1">
      <c r="V2122" s="53"/>
    </row>
    <row r="2123" spans="22:22" s="50" customFormat="1">
      <c r="V2123" s="53"/>
    </row>
    <row r="2124" spans="22:22" s="50" customFormat="1">
      <c r="V2124" s="53"/>
    </row>
    <row r="2125" spans="22:22" s="50" customFormat="1">
      <c r="V2125" s="53"/>
    </row>
    <row r="2126" spans="22:22" s="50" customFormat="1">
      <c r="V2126" s="53"/>
    </row>
    <row r="2127" spans="22:22" s="50" customFormat="1">
      <c r="V2127" s="53"/>
    </row>
    <row r="2128" spans="22:22" s="50" customFormat="1">
      <c r="V2128" s="53"/>
    </row>
    <row r="2129" spans="22:22" s="50" customFormat="1">
      <c r="V2129" s="53"/>
    </row>
    <row r="2130" spans="22:22" s="50" customFormat="1">
      <c r="V2130" s="53"/>
    </row>
    <row r="2131" spans="22:22" s="50" customFormat="1">
      <c r="V2131" s="53"/>
    </row>
    <row r="2132" spans="22:22" s="50" customFormat="1">
      <c r="V2132" s="53"/>
    </row>
    <row r="2133" spans="22:22" s="50" customFormat="1">
      <c r="V2133" s="53"/>
    </row>
    <row r="2134" spans="22:22" s="50" customFormat="1">
      <c r="V2134" s="53"/>
    </row>
    <row r="2135" spans="22:22" s="50" customFormat="1">
      <c r="V2135" s="53"/>
    </row>
    <row r="2136" spans="22:22" s="50" customFormat="1">
      <c r="V2136" s="53"/>
    </row>
    <row r="2137" spans="22:22" s="50" customFormat="1">
      <c r="V2137" s="53"/>
    </row>
    <row r="2138" spans="22:22" s="50" customFormat="1">
      <c r="V2138" s="53"/>
    </row>
    <row r="2139" spans="22:22" s="50" customFormat="1">
      <c r="V2139" s="53"/>
    </row>
    <row r="2140" spans="22:22" s="50" customFormat="1">
      <c r="V2140" s="53"/>
    </row>
    <row r="2141" spans="22:22" s="50" customFormat="1">
      <c r="V2141" s="53"/>
    </row>
    <row r="2142" spans="22:22" s="50" customFormat="1">
      <c r="V2142" s="53"/>
    </row>
    <row r="2143" spans="22:22" s="50" customFormat="1">
      <c r="V2143" s="53"/>
    </row>
    <row r="2144" spans="22:22" s="50" customFormat="1">
      <c r="V2144" s="53"/>
    </row>
    <row r="2145" spans="22:22" s="50" customFormat="1">
      <c r="V2145" s="53"/>
    </row>
    <row r="2146" spans="22:22" s="50" customFormat="1">
      <c r="V2146" s="53"/>
    </row>
    <row r="2147" spans="22:22" s="50" customFormat="1">
      <c r="V2147" s="53"/>
    </row>
    <row r="2148" spans="22:22" s="50" customFormat="1">
      <c r="V2148" s="53"/>
    </row>
    <row r="2149" spans="22:22" s="50" customFormat="1">
      <c r="V2149" s="53"/>
    </row>
    <row r="2150" spans="22:22" s="50" customFormat="1">
      <c r="V2150" s="53"/>
    </row>
    <row r="2151" spans="22:22" s="50" customFormat="1">
      <c r="V2151" s="53"/>
    </row>
    <row r="2152" spans="22:22" s="50" customFormat="1">
      <c r="V2152" s="53"/>
    </row>
    <row r="2153" spans="22:22" s="50" customFormat="1">
      <c r="V2153" s="53"/>
    </row>
    <row r="2154" spans="22:22" s="50" customFormat="1">
      <c r="V2154" s="53"/>
    </row>
    <row r="2155" spans="22:22" s="50" customFormat="1">
      <c r="V2155" s="53"/>
    </row>
    <row r="2156" spans="22:22" s="50" customFormat="1">
      <c r="V2156" s="53"/>
    </row>
    <row r="2157" spans="22:22" s="50" customFormat="1">
      <c r="V2157" s="53"/>
    </row>
    <row r="2158" spans="22:22" s="50" customFormat="1">
      <c r="V2158" s="53"/>
    </row>
    <row r="2159" spans="22:22" s="50" customFormat="1">
      <c r="V2159" s="53"/>
    </row>
    <row r="2160" spans="22:22" s="50" customFormat="1">
      <c r="V2160" s="53"/>
    </row>
    <row r="2161" spans="22:22" s="50" customFormat="1">
      <c r="V2161" s="53"/>
    </row>
    <row r="2162" spans="22:22" s="50" customFormat="1">
      <c r="V2162" s="53"/>
    </row>
    <row r="2163" spans="22:22" s="50" customFormat="1">
      <c r="V2163" s="53"/>
    </row>
    <row r="2164" spans="22:22" s="50" customFormat="1">
      <c r="V2164" s="53"/>
    </row>
    <row r="2165" spans="22:22" s="50" customFormat="1">
      <c r="V2165" s="53"/>
    </row>
    <row r="2166" spans="22:22" s="50" customFormat="1">
      <c r="V2166" s="53"/>
    </row>
    <row r="2167" spans="22:22" s="50" customFormat="1">
      <c r="V2167" s="53"/>
    </row>
    <row r="2168" spans="22:22" s="50" customFormat="1">
      <c r="V2168" s="53"/>
    </row>
    <row r="2169" spans="22:22" s="50" customFormat="1">
      <c r="V2169" s="53"/>
    </row>
    <row r="2170" spans="22:22" s="50" customFormat="1">
      <c r="V2170" s="53"/>
    </row>
    <row r="2171" spans="22:22" s="50" customFormat="1">
      <c r="V2171" s="53"/>
    </row>
    <row r="2172" spans="22:22" s="50" customFormat="1">
      <c r="V2172" s="53"/>
    </row>
    <row r="2173" spans="22:22" s="50" customFormat="1">
      <c r="V2173" s="53"/>
    </row>
    <row r="2174" spans="22:22" s="50" customFormat="1">
      <c r="V2174" s="53"/>
    </row>
    <row r="2175" spans="22:22" s="50" customFormat="1">
      <c r="V2175" s="53"/>
    </row>
    <row r="2176" spans="22:22" s="50" customFormat="1">
      <c r="V2176" s="53"/>
    </row>
    <row r="2177" spans="22:22" s="50" customFormat="1">
      <c r="V2177" s="53"/>
    </row>
    <row r="2178" spans="22:22" s="50" customFormat="1">
      <c r="V2178" s="53"/>
    </row>
    <row r="2179" spans="22:22" s="50" customFormat="1">
      <c r="V2179" s="53"/>
    </row>
    <row r="2180" spans="22:22" s="50" customFormat="1">
      <c r="V2180" s="53"/>
    </row>
    <row r="2181" spans="22:22" s="50" customFormat="1">
      <c r="V2181" s="53"/>
    </row>
    <row r="2182" spans="22:22" s="50" customFormat="1">
      <c r="V2182" s="53"/>
    </row>
    <row r="2183" spans="22:22" s="50" customFormat="1">
      <c r="V2183" s="53"/>
    </row>
    <row r="2184" spans="22:22" s="50" customFormat="1">
      <c r="V2184" s="53"/>
    </row>
    <row r="2185" spans="22:22" s="50" customFormat="1">
      <c r="V2185" s="53"/>
    </row>
    <row r="2186" spans="22:22" s="50" customFormat="1">
      <c r="V2186" s="53"/>
    </row>
    <row r="2187" spans="22:22" s="50" customFormat="1">
      <c r="V2187" s="53"/>
    </row>
    <row r="2188" spans="22:22" s="50" customFormat="1">
      <c r="V2188" s="53"/>
    </row>
    <row r="2189" spans="22:22" s="50" customFormat="1">
      <c r="V2189" s="53"/>
    </row>
    <row r="2190" spans="22:22" s="50" customFormat="1">
      <c r="V2190" s="53"/>
    </row>
    <row r="2191" spans="22:22" s="50" customFormat="1">
      <c r="V2191" s="53"/>
    </row>
    <row r="2192" spans="22:22" s="50" customFormat="1">
      <c r="V2192" s="53"/>
    </row>
    <row r="2193" spans="22:22" s="50" customFormat="1">
      <c r="V2193" s="53"/>
    </row>
    <row r="2194" spans="22:22" s="50" customFormat="1">
      <c r="V2194" s="53"/>
    </row>
    <row r="2195" spans="22:22" s="50" customFormat="1">
      <c r="V2195" s="53"/>
    </row>
    <row r="2196" spans="22:22" s="50" customFormat="1">
      <c r="V2196" s="53"/>
    </row>
    <row r="2197" spans="22:22" s="50" customFormat="1">
      <c r="V2197" s="53"/>
    </row>
    <row r="2198" spans="22:22" s="50" customFormat="1">
      <c r="V2198" s="53"/>
    </row>
    <row r="2199" spans="22:22" s="50" customFormat="1">
      <c r="V2199" s="53"/>
    </row>
    <row r="2200" spans="22:22" s="50" customFormat="1">
      <c r="V2200" s="53"/>
    </row>
    <row r="2201" spans="22:22" s="50" customFormat="1">
      <c r="V2201" s="53"/>
    </row>
    <row r="2202" spans="22:22" s="50" customFormat="1">
      <c r="V2202" s="53"/>
    </row>
    <row r="2203" spans="22:22" s="50" customFormat="1">
      <c r="V2203" s="53"/>
    </row>
    <row r="2204" spans="22:22" s="50" customFormat="1">
      <c r="V2204" s="53"/>
    </row>
    <row r="2205" spans="22:22" s="50" customFormat="1">
      <c r="V2205" s="53"/>
    </row>
    <row r="2206" spans="22:22" s="50" customFormat="1">
      <c r="V2206" s="53"/>
    </row>
    <row r="2207" spans="22:22" s="50" customFormat="1">
      <c r="V2207" s="53"/>
    </row>
    <row r="2208" spans="22:22" s="50" customFormat="1">
      <c r="V2208" s="53"/>
    </row>
    <row r="2209" spans="22:22" s="50" customFormat="1">
      <c r="V2209" s="53"/>
    </row>
    <row r="2210" spans="22:22" s="50" customFormat="1">
      <c r="V2210" s="53"/>
    </row>
    <row r="2211" spans="22:22" s="50" customFormat="1">
      <c r="V2211" s="53"/>
    </row>
    <row r="2212" spans="22:22" s="50" customFormat="1">
      <c r="V2212" s="53"/>
    </row>
    <row r="2213" spans="22:22" s="50" customFormat="1">
      <c r="V2213" s="53"/>
    </row>
    <row r="2214" spans="22:22" s="50" customFormat="1">
      <c r="V2214" s="53"/>
    </row>
    <row r="2215" spans="22:22" s="50" customFormat="1">
      <c r="V2215" s="53"/>
    </row>
    <row r="2216" spans="22:22" s="50" customFormat="1">
      <c r="V2216" s="53"/>
    </row>
    <row r="2217" spans="22:22" s="50" customFormat="1">
      <c r="V2217" s="53"/>
    </row>
    <row r="2218" spans="22:22" s="50" customFormat="1">
      <c r="V2218" s="53"/>
    </row>
    <row r="2219" spans="22:22" s="50" customFormat="1">
      <c r="V2219" s="53"/>
    </row>
    <row r="2220" spans="22:22" s="50" customFormat="1">
      <c r="V2220" s="53"/>
    </row>
    <row r="2221" spans="22:22" s="50" customFormat="1">
      <c r="V2221" s="53"/>
    </row>
    <row r="2222" spans="22:22" s="50" customFormat="1">
      <c r="V2222" s="53"/>
    </row>
    <row r="2223" spans="22:22" s="50" customFormat="1">
      <c r="V2223" s="53"/>
    </row>
    <row r="2224" spans="22:22" s="50" customFormat="1">
      <c r="V2224" s="53"/>
    </row>
    <row r="2225" spans="22:22" s="50" customFormat="1">
      <c r="V2225" s="53"/>
    </row>
    <row r="2226" spans="22:22" s="50" customFormat="1">
      <c r="V2226" s="53"/>
    </row>
    <row r="2227" spans="22:22" s="50" customFormat="1">
      <c r="V2227" s="53"/>
    </row>
    <row r="2228" spans="22:22" s="50" customFormat="1">
      <c r="V2228" s="53"/>
    </row>
    <row r="2229" spans="22:22" s="50" customFormat="1">
      <c r="V2229" s="53"/>
    </row>
    <row r="2230" spans="22:22" s="50" customFormat="1">
      <c r="V2230" s="53"/>
    </row>
    <row r="2231" spans="22:22" s="50" customFormat="1">
      <c r="V2231" s="53"/>
    </row>
    <row r="2232" spans="22:22" s="50" customFormat="1">
      <c r="V2232" s="53"/>
    </row>
    <row r="2233" spans="22:22" s="50" customFormat="1">
      <c r="V2233" s="53"/>
    </row>
    <row r="2234" spans="22:22" s="50" customFormat="1">
      <c r="V2234" s="53"/>
    </row>
    <row r="2235" spans="22:22" s="50" customFormat="1">
      <c r="V2235" s="53"/>
    </row>
    <row r="2236" spans="22:22" s="50" customFormat="1">
      <c r="V2236" s="53"/>
    </row>
    <row r="2237" spans="22:22" s="50" customFormat="1">
      <c r="V2237" s="53"/>
    </row>
    <row r="2238" spans="22:22" s="50" customFormat="1">
      <c r="V2238" s="53"/>
    </row>
    <row r="2239" spans="22:22" s="50" customFormat="1">
      <c r="V2239" s="53"/>
    </row>
    <row r="2240" spans="22:22" s="50" customFormat="1">
      <c r="V2240" s="53"/>
    </row>
    <row r="2241" spans="22:22" s="50" customFormat="1">
      <c r="V2241" s="53"/>
    </row>
    <row r="2242" spans="22:22" s="50" customFormat="1">
      <c r="V2242" s="53"/>
    </row>
    <row r="2243" spans="22:22" s="50" customFormat="1">
      <c r="V2243" s="53"/>
    </row>
    <row r="2244" spans="22:22" s="50" customFormat="1">
      <c r="V2244" s="53"/>
    </row>
    <row r="2245" spans="22:22" s="50" customFormat="1">
      <c r="V2245" s="53"/>
    </row>
    <row r="2246" spans="22:22" s="50" customFormat="1">
      <c r="V2246" s="53"/>
    </row>
    <row r="2247" spans="22:22" s="50" customFormat="1">
      <c r="V2247" s="53"/>
    </row>
    <row r="2248" spans="22:22" s="50" customFormat="1">
      <c r="V2248" s="53"/>
    </row>
    <row r="2249" spans="22:22" s="50" customFormat="1">
      <c r="V2249" s="53"/>
    </row>
    <row r="2250" spans="22:22" s="50" customFormat="1">
      <c r="V2250" s="53"/>
    </row>
    <row r="2251" spans="22:22" s="50" customFormat="1">
      <c r="V2251" s="53"/>
    </row>
    <row r="2252" spans="22:22" s="50" customFormat="1">
      <c r="V2252" s="53"/>
    </row>
    <row r="2253" spans="22:22" s="50" customFormat="1">
      <c r="V2253" s="53"/>
    </row>
    <row r="2254" spans="22:22" s="50" customFormat="1">
      <c r="V2254" s="53"/>
    </row>
    <row r="2255" spans="22:22" s="50" customFormat="1">
      <c r="V2255" s="53"/>
    </row>
    <row r="2256" spans="22:22" s="50" customFormat="1">
      <c r="V2256" s="53"/>
    </row>
    <row r="2257" spans="22:22" s="50" customFormat="1">
      <c r="V2257" s="53"/>
    </row>
    <row r="2258" spans="22:22" s="50" customFormat="1">
      <c r="V2258" s="53"/>
    </row>
    <row r="2259" spans="22:22" s="50" customFormat="1">
      <c r="V2259" s="53"/>
    </row>
    <row r="2260" spans="22:22" s="50" customFormat="1">
      <c r="V2260" s="53"/>
    </row>
    <row r="2261" spans="22:22" s="50" customFormat="1">
      <c r="V2261" s="53"/>
    </row>
    <row r="2262" spans="22:22" s="50" customFormat="1">
      <c r="V2262" s="53"/>
    </row>
    <row r="2263" spans="22:22" s="50" customFormat="1">
      <c r="V2263" s="53"/>
    </row>
    <row r="2264" spans="22:22" s="50" customFormat="1">
      <c r="V2264" s="53"/>
    </row>
    <row r="2265" spans="22:22" s="50" customFormat="1">
      <c r="V2265" s="53"/>
    </row>
    <row r="2266" spans="22:22" s="50" customFormat="1">
      <c r="V2266" s="53"/>
    </row>
    <row r="2267" spans="22:22" s="50" customFormat="1">
      <c r="V2267" s="53"/>
    </row>
    <row r="2268" spans="22:22" s="50" customFormat="1">
      <c r="V2268" s="53"/>
    </row>
    <row r="2269" spans="22:22" s="50" customFormat="1">
      <c r="V2269" s="53"/>
    </row>
    <row r="2270" spans="22:22" s="50" customFormat="1">
      <c r="V2270" s="53"/>
    </row>
    <row r="2271" spans="22:22" s="50" customFormat="1">
      <c r="V2271" s="53"/>
    </row>
    <row r="2272" spans="22:22" s="50" customFormat="1">
      <c r="V2272" s="53"/>
    </row>
    <row r="2273" spans="22:22" s="50" customFormat="1">
      <c r="V2273" s="53"/>
    </row>
    <row r="2274" spans="22:22" s="50" customFormat="1">
      <c r="V2274" s="53"/>
    </row>
    <row r="2275" spans="22:22" s="50" customFormat="1">
      <c r="V2275" s="53"/>
    </row>
    <row r="2276" spans="22:22" s="50" customFormat="1">
      <c r="V2276" s="53"/>
    </row>
    <row r="2277" spans="22:22" s="50" customFormat="1">
      <c r="V2277" s="53"/>
    </row>
    <row r="2278" spans="22:22" s="50" customFormat="1">
      <c r="V2278" s="53"/>
    </row>
    <row r="2279" spans="22:22" s="50" customFormat="1">
      <c r="V2279" s="53"/>
    </row>
    <row r="2280" spans="22:22" s="50" customFormat="1">
      <c r="V2280" s="53"/>
    </row>
    <row r="2281" spans="22:22" s="50" customFormat="1">
      <c r="V2281" s="53"/>
    </row>
    <row r="2282" spans="22:22" s="50" customFormat="1">
      <c r="V2282" s="53"/>
    </row>
    <row r="2283" spans="22:22" s="50" customFormat="1">
      <c r="V2283" s="53"/>
    </row>
    <row r="2284" spans="22:22" s="50" customFormat="1">
      <c r="V2284" s="53"/>
    </row>
    <row r="2285" spans="22:22" s="50" customFormat="1">
      <c r="V2285" s="53"/>
    </row>
    <row r="2286" spans="22:22" s="50" customFormat="1">
      <c r="V2286" s="53"/>
    </row>
    <row r="2287" spans="22:22" s="50" customFormat="1">
      <c r="V2287" s="53"/>
    </row>
    <row r="2288" spans="22:22" s="50" customFormat="1">
      <c r="V2288" s="53"/>
    </row>
    <row r="2289" spans="22:22" s="50" customFormat="1">
      <c r="V2289" s="53"/>
    </row>
    <row r="2290" spans="22:22" s="50" customFormat="1">
      <c r="V2290" s="53"/>
    </row>
    <row r="2291" spans="22:22" s="50" customFormat="1">
      <c r="V2291" s="53"/>
    </row>
    <row r="2292" spans="22:22" s="50" customFormat="1">
      <c r="V2292" s="53"/>
    </row>
    <row r="2293" spans="22:22" s="50" customFormat="1">
      <c r="V2293" s="53"/>
    </row>
    <row r="2294" spans="22:22" s="50" customFormat="1">
      <c r="V2294" s="53"/>
    </row>
    <row r="2295" spans="22:22" s="50" customFormat="1">
      <c r="V2295" s="53"/>
    </row>
    <row r="2296" spans="22:22" s="50" customFormat="1">
      <c r="V2296" s="53"/>
    </row>
    <row r="2297" spans="22:22" s="50" customFormat="1">
      <c r="V2297" s="53"/>
    </row>
    <row r="2298" spans="22:22" s="50" customFormat="1">
      <c r="V2298" s="53"/>
    </row>
    <row r="2299" spans="22:22" s="50" customFormat="1">
      <c r="V2299" s="53"/>
    </row>
    <row r="2300" spans="22:22" s="50" customFormat="1">
      <c r="V2300" s="53"/>
    </row>
    <row r="2301" spans="22:22" s="50" customFormat="1">
      <c r="V2301" s="53"/>
    </row>
    <row r="2302" spans="22:22" s="50" customFormat="1">
      <c r="V2302" s="53"/>
    </row>
    <row r="2303" spans="22:22" s="50" customFormat="1">
      <c r="V2303" s="53"/>
    </row>
    <row r="2304" spans="22:22" s="50" customFormat="1">
      <c r="V2304" s="53"/>
    </row>
    <row r="2305" spans="22:22" s="50" customFormat="1">
      <c r="V2305" s="53"/>
    </row>
    <row r="2306" spans="22:22" s="50" customFormat="1">
      <c r="V2306" s="53"/>
    </row>
    <row r="2307" spans="22:22" s="50" customFormat="1">
      <c r="V2307" s="53"/>
    </row>
    <row r="2308" spans="22:22" s="50" customFormat="1">
      <c r="V2308" s="53"/>
    </row>
    <row r="2309" spans="22:22" s="50" customFormat="1">
      <c r="V2309" s="53"/>
    </row>
    <row r="2310" spans="22:22" s="50" customFormat="1">
      <c r="V2310" s="53"/>
    </row>
    <row r="2311" spans="22:22" s="50" customFormat="1">
      <c r="V2311" s="53"/>
    </row>
    <row r="2312" spans="22:22" s="50" customFormat="1">
      <c r="V2312" s="53"/>
    </row>
    <row r="2313" spans="22:22" s="50" customFormat="1">
      <c r="V2313" s="53"/>
    </row>
    <row r="2314" spans="22:22" s="50" customFormat="1">
      <c r="V2314" s="53"/>
    </row>
    <row r="2315" spans="22:22" s="50" customFormat="1">
      <c r="V2315" s="53"/>
    </row>
    <row r="2316" spans="22:22" s="50" customFormat="1">
      <c r="V2316" s="53"/>
    </row>
    <row r="2317" spans="22:22" s="50" customFormat="1">
      <c r="V2317" s="53"/>
    </row>
    <row r="2318" spans="22:22" s="50" customFormat="1">
      <c r="V2318" s="53"/>
    </row>
    <row r="2319" spans="22:22" s="50" customFormat="1">
      <c r="V2319" s="53"/>
    </row>
    <row r="2320" spans="22:22" s="50" customFormat="1">
      <c r="V2320" s="53"/>
    </row>
    <row r="2321" spans="22:22" s="50" customFormat="1">
      <c r="V2321" s="53"/>
    </row>
    <row r="2322" spans="22:22" s="50" customFormat="1">
      <c r="V2322" s="53"/>
    </row>
    <row r="2323" spans="22:22" s="50" customFormat="1">
      <c r="V2323" s="53"/>
    </row>
    <row r="2324" spans="22:22" s="50" customFormat="1">
      <c r="V2324" s="53"/>
    </row>
    <row r="2325" spans="22:22" s="50" customFormat="1">
      <c r="V2325" s="53"/>
    </row>
    <row r="2326" spans="22:22" s="50" customFormat="1">
      <c r="V2326" s="53"/>
    </row>
    <row r="2327" spans="22:22" s="50" customFormat="1">
      <c r="V2327" s="53"/>
    </row>
    <row r="2328" spans="22:22" s="50" customFormat="1">
      <c r="V2328" s="53"/>
    </row>
    <row r="2329" spans="22:22" s="50" customFormat="1">
      <c r="V2329" s="53"/>
    </row>
    <row r="2330" spans="22:22" s="50" customFormat="1">
      <c r="V2330" s="53"/>
    </row>
    <row r="2331" spans="22:22" s="50" customFormat="1">
      <c r="V2331" s="53"/>
    </row>
    <row r="2332" spans="22:22" s="50" customFormat="1">
      <c r="V2332" s="53"/>
    </row>
    <row r="2333" spans="22:22" s="50" customFormat="1">
      <c r="V2333" s="53"/>
    </row>
    <row r="2334" spans="22:22" s="50" customFormat="1">
      <c r="V2334" s="53"/>
    </row>
    <row r="2335" spans="22:22" s="50" customFormat="1">
      <c r="V2335" s="53"/>
    </row>
    <row r="2336" spans="22:22" s="50" customFormat="1">
      <c r="V2336" s="53"/>
    </row>
    <row r="2337" spans="22:22" s="50" customFormat="1">
      <c r="V2337" s="53"/>
    </row>
    <row r="2338" spans="22:22" s="50" customFormat="1">
      <c r="V2338" s="53"/>
    </row>
    <row r="2339" spans="22:22" s="50" customFormat="1">
      <c r="V2339" s="53"/>
    </row>
    <row r="2340" spans="22:22" s="50" customFormat="1">
      <c r="V2340" s="53"/>
    </row>
    <row r="2341" spans="22:22" s="50" customFormat="1">
      <c r="V2341" s="53"/>
    </row>
    <row r="2342" spans="22:22" s="50" customFormat="1">
      <c r="V2342" s="53"/>
    </row>
    <row r="2343" spans="22:22" s="50" customFormat="1">
      <c r="V2343" s="53"/>
    </row>
    <row r="2344" spans="22:22" s="50" customFormat="1">
      <c r="V2344" s="53"/>
    </row>
    <row r="2345" spans="22:22" s="50" customFormat="1">
      <c r="V2345" s="53"/>
    </row>
    <row r="2346" spans="22:22" s="50" customFormat="1">
      <c r="V2346" s="53"/>
    </row>
    <row r="2347" spans="22:22" s="50" customFormat="1">
      <c r="V2347" s="53"/>
    </row>
    <row r="2348" spans="22:22" s="50" customFormat="1">
      <c r="V2348" s="53"/>
    </row>
    <row r="2349" spans="22:22" s="50" customFormat="1">
      <c r="V2349" s="53"/>
    </row>
    <row r="2350" spans="22:22" s="50" customFormat="1">
      <c r="V2350" s="53"/>
    </row>
    <row r="2351" spans="22:22" s="50" customFormat="1">
      <c r="V2351" s="53"/>
    </row>
    <row r="2352" spans="22:22" s="50" customFormat="1">
      <c r="V2352" s="53"/>
    </row>
    <row r="2353" spans="22:22" s="50" customFormat="1">
      <c r="V2353" s="53"/>
    </row>
    <row r="2354" spans="22:22" s="50" customFormat="1">
      <c r="V2354" s="53"/>
    </row>
    <row r="2355" spans="22:22" s="50" customFormat="1">
      <c r="V2355" s="53"/>
    </row>
    <row r="2356" spans="22:22" s="50" customFormat="1">
      <c r="V2356" s="53"/>
    </row>
    <row r="2357" spans="22:22" s="50" customFormat="1">
      <c r="V2357" s="53"/>
    </row>
    <row r="2358" spans="22:22" s="50" customFormat="1">
      <c r="V2358" s="53"/>
    </row>
    <row r="2359" spans="22:22" s="50" customFormat="1">
      <c r="V2359" s="53"/>
    </row>
    <row r="2360" spans="22:22" s="50" customFormat="1">
      <c r="V2360" s="53"/>
    </row>
    <row r="2361" spans="22:22" s="50" customFormat="1">
      <c r="V2361" s="53"/>
    </row>
    <row r="2362" spans="22:22" s="50" customFormat="1">
      <c r="V2362" s="53"/>
    </row>
    <row r="2363" spans="22:22" s="50" customFormat="1">
      <c r="V2363" s="53"/>
    </row>
    <row r="2364" spans="22:22" s="50" customFormat="1">
      <c r="V2364" s="53"/>
    </row>
    <row r="2365" spans="22:22" s="50" customFormat="1">
      <c r="V2365" s="53"/>
    </row>
    <row r="2366" spans="22:22" s="50" customFormat="1">
      <c r="V2366" s="53"/>
    </row>
    <row r="2367" spans="22:22" s="50" customFormat="1">
      <c r="V2367" s="53"/>
    </row>
    <row r="2368" spans="22:22" s="50" customFormat="1">
      <c r="V2368" s="53"/>
    </row>
    <row r="2369" spans="22:22" s="50" customFormat="1">
      <c r="V2369" s="53"/>
    </row>
    <row r="2370" spans="22:22" s="50" customFormat="1">
      <c r="V2370" s="53"/>
    </row>
    <row r="2371" spans="22:22" s="50" customFormat="1">
      <c r="V2371" s="53"/>
    </row>
    <row r="2372" spans="22:22" s="50" customFormat="1">
      <c r="V2372" s="53"/>
    </row>
    <row r="2373" spans="22:22" s="50" customFormat="1">
      <c r="V2373" s="53"/>
    </row>
    <row r="2374" spans="22:22" s="50" customFormat="1">
      <c r="V2374" s="53"/>
    </row>
    <row r="2375" spans="22:22" s="50" customFormat="1">
      <c r="V2375" s="53"/>
    </row>
    <row r="2376" spans="22:22" s="50" customFormat="1">
      <c r="V2376" s="53"/>
    </row>
    <row r="2377" spans="22:22" s="50" customFormat="1">
      <c r="V2377" s="53"/>
    </row>
    <row r="2378" spans="22:22" s="50" customFormat="1">
      <c r="V2378" s="53"/>
    </row>
    <row r="2379" spans="22:22" s="50" customFormat="1">
      <c r="V2379" s="53"/>
    </row>
    <row r="2380" spans="22:22" s="50" customFormat="1">
      <c r="V2380" s="53"/>
    </row>
    <row r="2381" spans="22:22" s="50" customFormat="1">
      <c r="V2381" s="53"/>
    </row>
    <row r="2382" spans="22:22" s="50" customFormat="1">
      <c r="V2382" s="53"/>
    </row>
    <row r="2383" spans="22:22" s="50" customFormat="1">
      <c r="V2383" s="53"/>
    </row>
    <row r="2384" spans="22:22" s="50" customFormat="1">
      <c r="V2384" s="53"/>
    </row>
    <row r="2385" spans="22:22" s="50" customFormat="1">
      <c r="V2385" s="53"/>
    </row>
    <row r="2386" spans="22:22" s="50" customFormat="1">
      <c r="V2386" s="53"/>
    </row>
    <row r="2387" spans="22:22" s="50" customFormat="1">
      <c r="V2387" s="53"/>
    </row>
    <row r="2388" spans="22:22" s="50" customFormat="1">
      <c r="V2388" s="53"/>
    </row>
    <row r="2389" spans="22:22" s="50" customFormat="1">
      <c r="V2389" s="53"/>
    </row>
    <row r="2390" spans="22:22" s="50" customFormat="1">
      <c r="V2390" s="53"/>
    </row>
    <row r="2391" spans="22:22" s="50" customFormat="1">
      <c r="V2391" s="53"/>
    </row>
    <row r="2392" spans="22:22" s="50" customFormat="1">
      <c r="V2392" s="53"/>
    </row>
    <row r="2393" spans="22:22" s="50" customFormat="1">
      <c r="V2393" s="53"/>
    </row>
    <row r="2394" spans="22:22" s="50" customFormat="1">
      <c r="V2394" s="53"/>
    </row>
    <row r="2395" spans="22:22" s="50" customFormat="1">
      <c r="V2395" s="53"/>
    </row>
    <row r="2396" spans="22:22" s="50" customFormat="1">
      <c r="V2396" s="53"/>
    </row>
    <row r="2397" spans="22:22" s="50" customFormat="1">
      <c r="V2397" s="53"/>
    </row>
    <row r="2398" spans="22:22" s="50" customFormat="1">
      <c r="V2398" s="53"/>
    </row>
    <row r="2399" spans="22:22" s="50" customFormat="1">
      <c r="V2399" s="53"/>
    </row>
    <row r="2400" spans="22:22" s="50" customFormat="1">
      <c r="V2400" s="53"/>
    </row>
    <row r="2401" spans="22:22" s="50" customFormat="1">
      <c r="V2401" s="53"/>
    </row>
    <row r="2402" spans="22:22" s="50" customFormat="1">
      <c r="V2402" s="53"/>
    </row>
    <row r="2403" spans="22:22" s="50" customFormat="1">
      <c r="V2403" s="53"/>
    </row>
    <row r="2404" spans="22:22" s="50" customFormat="1">
      <c r="V2404" s="53"/>
    </row>
    <row r="2405" spans="22:22" s="50" customFormat="1">
      <c r="V2405" s="53"/>
    </row>
    <row r="2406" spans="22:22" s="50" customFormat="1">
      <c r="V2406" s="53"/>
    </row>
    <row r="2407" spans="22:22" s="50" customFormat="1">
      <c r="V2407" s="53"/>
    </row>
    <row r="2408" spans="22:22" s="50" customFormat="1">
      <c r="V2408" s="53"/>
    </row>
    <row r="2409" spans="22:22" s="50" customFormat="1">
      <c r="V2409" s="53"/>
    </row>
    <row r="2410" spans="22:22" s="50" customFormat="1">
      <c r="V2410" s="53"/>
    </row>
    <row r="2411" spans="22:22" s="50" customFormat="1">
      <c r="V2411" s="53"/>
    </row>
    <row r="2412" spans="22:22" s="50" customFormat="1">
      <c r="V2412" s="53"/>
    </row>
    <row r="2413" spans="22:22" s="50" customFormat="1">
      <c r="V2413" s="53"/>
    </row>
    <row r="2414" spans="22:22" s="50" customFormat="1">
      <c r="V2414" s="53"/>
    </row>
    <row r="2415" spans="22:22" s="50" customFormat="1">
      <c r="V2415" s="53"/>
    </row>
    <row r="2416" spans="22:22" s="50" customFormat="1">
      <c r="V2416" s="53"/>
    </row>
    <row r="2417" spans="22:22" s="50" customFormat="1">
      <c r="V2417" s="53"/>
    </row>
    <row r="2418" spans="22:22" s="50" customFormat="1">
      <c r="V2418" s="53"/>
    </row>
    <row r="2419" spans="22:22" s="50" customFormat="1">
      <c r="V2419" s="53"/>
    </row>
    <row r="2420" spans="22:22" s="50" customFormat="1">
      <c r="V2420" s="53"/>
    </row>
    <row r="2421" spans="22:22" s="50" customFormat="1">
      <c r="V2421" s="53"/>
    </row>
    <row r="2422" spans="22:22" s="50" customFormat="1">
      <c r="V2422" s="53"/>
    </row>
    <row r="2423" spans="22:22" s="50" customFormat="1">
      <c r="V2423" s="53"/>
    </row>
    <row r="2424" spans="22:22" s="50" customFormat="1">
      <c r="V2424" s="53"/>
    </row>
    <row r="2425" spans="22:22" s="50" customFormat="1">
      <c r="V2425" s="53"/>
    </row>
    <row r="2426" spans="22:22" s="50" customFormat="1">
      <c r="V2426" s="53"/>
    </row>
    <row r="2427" spans="22:22" s="50" customFormat="1">
      <c r="V2427" s="53"/>
    </row>
    <row r="2428" spans="22:22" s="50" customFormat="1">
      <c r="V2428" s="53"/>
    </row>
    <row r="2429" spans="22:22" s="50" customFormat="1">
      <c r="V2429" s="53"/>
    </row>
    <row r="2430" spans="22:22" s="50" customFormat="1">
      <c r="V2430" s="53"/>
    </row>
    <row r="2431" spans="22:22" s="50" customFormat="1">
      <c r="V2431" s="53"/>
    </row>
    <row r="2432" spans="22:22" s="50" customFormat="1">
      <c r="V2432" s="53"/>
    </row>
    <row r="2433" spans="22:22" s="50" customFormat="1">
      <c r="V2433" s="53"/>
    </row>
    <row r="2434" spans="22:22" s="50" customFormat="1">
      <c r="V2434" s="53"/>
    </row>
    <row r="2435" spans="22:22" s="50" customFormat="1">
      <c r="V2435" s="53"/>
    </row>
    <row r="2436" spans="22:22" s="50" customFormat="1">
      <c r="V2436" s="53"/>
    </row>
    <row r="2437" spans="22:22" s="50" customFormat="1">
      <c r="V2437" s="53"/>
    </row>
    <row r="2438" spans="22:22" s="50" customFormat="1">
      <c r="V2438" s="53"/>
    </row>
    <row r="2439" spans="22:22" s="50" customFormat="1">
      <c r="V2439" s="53"/>
    </row>
    <row r="2440" spans="22:22" s="50" customFormat="1">
      <c r="V2440" s="53"/>
    </row>
    <row r="2441" spans="22:22" s="50" customFormat="1">
      <c r="V2441" s="53"/>
    </row>
    <row r="2442" spans="22:22" s="50" customFormat="1">
      <c r="V2442" s="53"/>
    </row>
    <row r="2443" spans="22:22" s="50" customFormat="1">
      <c r="V2443" s="53"/>
    </row>
    <row r="2444" spans="22:22" s="50" customFormat="1">
      <c r="V2444" s="53"/>
    </row>
    <row r="2445" spans="22:22" s="50" customFormat="1">
      <c r="V2445" s="53"/>
    </row>
    <row r="2446" spans="22:22" s="50" customFormat="1">
      <c r="V2446" s="53"/>
    </row>
    <row r="2447" spans="22:22" s="50" customFormat="1">
      <c r="V2447" s="53"/>
    </row>
    <row r="2448" spans="22:22" s="50" customFormat="1">
      <c r="V2448" s="53"/>
    </row>
    <row r="2449" spans="22:22" s="50" customFormat="1">
      <c r="V2449" s="53"/>
    </row>
    <row r="2450" spans="22:22" s="50" customFormat="1">
      <c r="V2450" s="53"/>
    </row>
    <row r="2451" spans="22:22" s="50" customFormat="1">
      <c r="V2451" s="53"/>
    </row>
    <row r="2452" spans="22:22" s="50" customFormat="1">
      <c r="V2452" s="53"/>
    </row>
    <row r="2453" spans="22:22" s="50" customFormat="1">
      <c r="V2453" s="53"/>
    </row>
    <row r="2454" spans="22:22" s="50" customFormat="1">
      <c r="V2454" s="53"/>
    </row>
    <row r="2455" spans="22:22" s="50" customFormat="1">
      <c r="V2455" s="53"/>
    </row>
    <row r="2456" spans="22:22" s="50" customFormat="1">
      <c r="V2456" s="53"/>
    </row>
    <row r="2457" spans="22:22" s="50" customFormat="1">
      <c r="V2457" s="53"/>
    </row>
    <row r="2458" spans="22:22" s="50" customFormat="1">
      <c r="V2458" s="53"/>
    </row>
    <row r="2459" spans="22:22" s="50" customFormat="1">
      <c r="V2459" s="53"/>
    </row>
    <row r="2460" spans="22:22" s="50" customFormat="1">
      <c r="V2460" s="53"/>
    </row>
    <row r="2461" spans="22:22" s="50" customFormat="1">
      <c r="V2461" s="53"/>
    </row>
    <row r="2462" spans="22:22" s="50" customFormat="1">
      <c r="V2462" s="53"/>
    </row>
    <row r="2463" spans="22:22" s="50" customFormat="1">
      <c r="V2463" s="53"/>
    </row>
    <row r="2464" spans="22:22" s="50" customFormat="1">
      <c r="V2464" s="53"/>
    </row>
    <row r="2465" spans="22:22" s="50" customFormat="1">
      <c r="V2465" s="53"/>
    </row>
    <row r="2466" spans="22:22" s="50" customFormat="1">
      <c r="V2466" s="53"/>
    </row>
    <row r="2467" spans="22:22" s="50" customFormat="1">
      <c r="V2467" s="53"/>
    </row>
    <row r="2468" spans="22:22" s="50" customFormat="1">
      <c r="V2468" s="53"/>
    </row>
    <row r="2469" spans="22:22" s="50" customFormat="1">
      <c r="V2469" s="53"/>
    </row>
    <row r="2470" spans="22:22" s="50" customFormat="1">
      <c r="V2470" s="53"/>
    </row>
    <row r="2471" spans="22:22" s="50" customFormat="1">
      <c r="V2471" s="53"/>
    </row>
    <row r="2472" spans="22:22" s="50" customFormat="1">
      <c r="V2472" s="53"/>
    </row>
    <row r="2473" spans="22:22" s="50" customFormat="1">
      <c r="V2473" s="53"/>
    </row>
    <row r="2474" spans="22:22" s="50" customFormat="1">
      <c r="V2474" s="53"/>
    </row>
    <row r="2475" spans="22:22" s="50" customFormat="1">
      <c r="V2475" s="53"/>
    </row>
    <row r="2476" spans="22:22" s="50" customFormat="1">
      <c r="V2476" s="53"/>
    </row>
    <row r="2477" spans="22:22" s="50" customFormat="1">
      <c r="V2477" s="53"/>
    </row>
    <row r="2478" spans="22:22" s="50" customFormat="1">
      <c r="V2478" s="53"/>
    </row>
    <row r="2479" spans="22:22" s="50" customFormat="1">
      <c r="V2479" s="53"/>
    </row>
    <row r="2480" spans="22:22" s="50" customFormat="1">
      <c r="V2480" s="53"/>
    </row>
    <row r="2481" spans="22:22" s="50" customFormat="1">
      <c r="V2481" s="53"/>
    </row>
    <row r="2482" spans="22:22" s="50" customFormat="1">
      <c r="V2482" s="53"/>
    </row>
    <row r="2483" spans="22:22" s="50" customFormat="1">
      <c r="V2483" s="53"/>
    </row>
    <row r="2484" spans="22:22" s="50" customFormat="1">
      <c r="V2484" s="53"/>
    </row>
    <row r="2485" spans="22:22" s="50" customFormat="1">
      <c r="V2485" s="53"/>
    </row>
    <row r="2486" spans="22:22" s="50" customFormat="1">
      <c r="V2486" s="53"/>
    </row>
    <row r="2487" spans="22:22" s="50" customFormat="1">
      <c r="V2487" s="53"/>
    </row>
    <row r="2488" spans="22:22" s="50" customFormat="1">
      <c r="V2488" s="53"/>
    </row>
    <row r="2489" spans="22:22" s="50" customFormat="1">
      <c r="V2489" s="53"/>
    </row>
    <row r="2490" spans="22:22" s="50" customFormat="1">
      <c r="V2490" s="53"/>
    </row>
    <row r="2491" spans="22:22" s="50" customFormat="1">
      <c r="V2491" s="53"/>
    </row>
    <row r="2492" spans="22:22" s="50" customFormat="1">
      <c r="V2492" s="53"/>
    </row>
    <row r="2493" spans="22:22" s="50" customFormat="1">
      <c r="V2493" s="53"/>
    </row>
    <row r="2494" spans="22:22" s="50" customFormat="1">
      <c r="V2494" s="53"/>
    </row>
    <row r="2495" spans="22:22" s="50" customFormat="1">
      <c r="V2495" s="53"/>
    </row>
    <row r="2496" spans="22:22" s="50" customFormat="1">
      <c r="V2496" s="53"/>
    </row>
    <row r="2497" spans="22:22" s="50" customFormat="1">
      <c r="V2497" s="53"/>
    </row>
    <row r="2498" spans="22:22" s="50" customFormat="1">
      <c r="V2498" s="53"/>
    </row>
    <row r="2499" spans="22:22" s="50" customFormat="1">
      <c r="V2499" s="53"/>
    </row>
    <row r="2500" spans="22:22" s="50" customFormat="1">
      <c r="V2500" s="53"/>
    </row>
    <row r="2501" spans="22:22" s="50" customFormat="1">
      <c r="V2501" s="53"/>
    </row>
    <row r="2502" spans="22:22" s="50" customFormat="1">
      <c r="V2502" s="53"/>
    </row>
    <row r="2503" spans="22:22" s="50" customFormat="1">
      <c r="V2503" s="53"/>
    </row>
    <row r="2504" spans="22:22" s="50" customFormat="1">
      <c r="V2504" s="53"/>
    </row>
    <row r="2505" spans="22:22" s="50" customFormat="1">
      <c r="V2505" s="53"/>
    </row>
    <row r="2506" spans="22:22" s="50" customFormat="1">
      <c r="V2506" s="53"/>
    </row>
    <row r="2507" spans="22:22" s="50" customFormat="1">
      <c r="V2507" s="53"/>
    </row>
    <row r="2508" spans="22:22" s="50" customFormat="1">
      <c r="V2508" s="53"/>
    </row>
    <row r="2509" spans="22:22" s="50" customFormat="1">
      <c r="V2509" s="53"/>
    </row>
    <row r="2510" spans="22:22" s="50" customFormat="1">
      <c r="V2510" s="53"/>
    </row>
    <row r="2511" spans="22:22" s="50" customFormat="1">
      <c r="V2511" s="53"/>
    </row>
    <row r="2512" spans="22:22" s="50" customFormat="1">
      <c r="V2512" s="53"/>
    </row>
    <row r="2513" spans="22:22" s="50" customFormat="1">
      <c r="V2513" s="53"/>
    </row>
    <row r="2514" spans="22:22" s="50" customFormat="1">
      <c r="V2514" s="53"/>
    </row>
    <row r="2515" spans="22:22" s="50" customFormat="1">
      <c r="V2515" s="53"/>
    </row>
    <row r="2516" spans="22:22" s="50" customFormat="1">
      <c r="V2516" s="53"/>
    </row>
    <row r="2517" spans="22:22" s="50" customFormat="1">
      <c r="V2517" s="53"/>
    </row>
    <row r="2518" spans="22:22" s="50" customFormat="1">
      <c r="V2518" s="53"/>
    </row>
    <row r="2519" spans="22:22" s="50" customFormat="1">
      <c r="V2519" s="53"/>
    </row>
    <row r="2520" spans="22:22" s="50" customFormat="1">
      <c r="V2520" s="53"/>
    </row>
    <row r="2521" spans="22:22" s="50" customFormat="1">
      <c r="V2521" s="53"/>
    </row>
    <row r="2522" spans="22:22" s="50" customFormat="1">
      <c r="V2522" s="53"/>
    </row>
    <row r="2523" spans="22:22" s="50" customFormat="1">
      <c r="V2523" s="53"/>
    </row>
    <row r="2524" spans="22:22" s="50" customFormat="1">
      <c r="V2524" s="53"/>
    </row>
    <row r="2525" spans="22:22" s="50" customFormat="1">
      <c r="V2525" s="53"/>
    </row>
    <row r="2526" spans="22:22" s="50" customFormat="1">
      <c r="V2526" s="53"/>
    </row>
    <row r="2527" spans="22:22" s="50" customFormat="1">
      <c r="V2527" s="53"/>
    </row>
    <row r="2528" spans="22:22" s="50" customFormat="1">
      <c r="V2528" s="53"/>
    </row>
    <row r="2529" spans="22:22" s="50" customFormat="1">
      <c r="V2529" s="53"/>
    </row>
    <row r="2530" spans="22:22" s="50" customFormat="1">
      <c r="V2530" s="53"/>
    </row>
    <row r="2531" spans="22:22" s="50" customFormat="1">
      <c r="V2531" s="53"/>
    </row>
    <row r="2532" spans="22:22" s="50" customFormat="1">
      <c r="V2532" s="53"/>
    </row>
    <row r="2533" spans="22:22" s="50" customFormat="1">
      <c r="V2533" s="53"/>
    </row>
    <row r="2534" spans="22:22" s="50" customFormat="1">
      <c r="V2534" s="53"/>
    </row>
    <row r="2535" spans="22:22" s="50" customFormat="1">
      <c r="V2535" s="53"/>
    </row>
    <row r="2536" spans="22:22" s="50" customFormat="1">
      <c r="V2536" s="53"/>
    </row>
    <row r="2537" spans="22:22" s="50" customFormat="1">
      <c r="V2537" s="53"/>
    </row>
    <row r="2538" spans="22:22" s="50" customFormat="1">
      <c r="V2538" s="53"/>
    </row>
    <row r="2539" spans="22:22" s="50" customFormat="1">
      <c r="V2539" s="53"/>
    </row>
    <row r="2540" spans="22:22" s="50" customFormat="1">
      <c r="V2540" s="53"/>
    </row>
    <row r="2541" spans="22:22" s="50" customFormat="1">
      <c r="V2541" s="53"/>
    </row>
    <row r="2542" spans="22:22" s="50" customFormat="1">
      <c r="V2542" s="53"/>
    </row>
    <row r="2543" spans="22:22" s="50" customFormat="1">
      <c r="V2543" s="53"/>
    </row>
    <row r="2544" spans="22:22" s="50" customFormat="1">
      <c r="V2544" s="53"/>
    </row>
    <row r="2545" spans="22:22" s="50" customFormat="1">
      <c r="V2545" s="53"/>
    </row>
    <row r="2546" spans="22:22" s="50" customFormat="1">
      <c r="V2546" s="53"/>
    </row>
    <row r="2547" spans="22:22" s="50" customFormat="1">
      <c r="V2547" s="53"/>
    </row>
    <row r="2548" spans="22:22" s="50" customFormat="1">
      <c r="V2548" s="53"/>
    </row>
    <row r="2549" spans="22:22" s="50" customFormat="1">
      <c r="V2549" s="53"/>
    </row>
    <row r="2550" spans="22:22" s="50" customFormat="1">
      <c r="V2550" s="53"/>
    </row>
    <row r="2551" spans="22:22" s="50" customFormat="1">
      <c r="V2551" s="53"/>
    </row>
    <row r="2552" spans="22:22" s="50" customFormat="1">
      <c r="V2552" s="53"/>
    </row>
    <row r="2553" spans="22:22" s="50" customFormat="1">
      <c r="V2553" s="53"/>
    </row>
    <row r="2554" spans="22:22" s="50" customFormat="1">
      <c r="V2554" s="53"/>
    </row>
    <row r="2555" spans="22:22" s="50" customFormat="1">
      <c r="V2555" s="53"/>
    </row>
    <row r="2556" spans="22:22" s="50" customFormat="1">
      <c r="V2556" s="53"/>
    </row>
    <row r="2557" spans="22:22" s="50" customFormat="1">
      <c r="V2557" s="53"/>
    </row>
    <row r="2558" spans="22:22" s="50" customFormat="1">
      <c r="V2558" s="53"/>
    </row>
    <row r="2559" spans="22:22" s="50" customFormat="1">
      <c r="V2559" s="53"/>
    </row>
    <row r="2560" spans="22:22" s="50" customFormat="1">
      <c r="V2560" s="53"/>
    </row>
    <row r="2561" spans="22:22" s="50" customFormat="1">
      <c r="V2561" s="53"/>
    </row>
    <row r="2562" spans="22:22" s="50" customFormat="1">
      <c r="V2562" s="53"/>
    </row>
    <row r="2563" spans="22:22" s="50" customFormat="1">
      <c r="V2563" s="53"/>
    </row>
    <row r="2564" spans="22:22" s="50" customFormat="1">
      <c r="V2564" s="53"/>
    </row>
    <row r="2565" spans="22:22" s="50" customFormat="1">
      <c r="V2565" s="53"/>
    </row>
    <row r="2566" spans="22:22" s="50" customFormat="1">
      <c r="V2566" s="53"/>
    </row>
    <row r="2567" spans="22:22" s="50" customFormat="1">
      <c r="V2567" s="53"/>
    </row>
    <row r="2568" spans="22:22" s="50" customFormat="1">
      <c r="V2568" s="53"/>
    </row>
    <row r="2569" spans="22:22" s="50" customFormat="1">
      <c r="V2569" s="53"/>
    </row>
    <row r="2570" spans="22:22" s="50" customFormat="1">
      <c r="V2570" s="53"/>
    </row>
    <row r="2571" spans="22:22" s="50" customFormat="1">
      <c r="V2571" s="53"/>
    </row>
    <row r="2572" spans="22:22" s="50" customFormat="1">
      <c r="V2572" s="53"/>
    </row>
    <row r="2573" spans="22:22" s="50" customFormat="1">
      <c r="V2573" s="53"/>
    </row>
    <row r="2574" spans="22:22" s="50" customFormat="1">
      <c r="V2574" s="53"/>
    </row>
    <row r="2575" spans="22:22" s="50" customFormat="1">
      <c r="V2575" s="53"/>
    </row>
    <row r="2576" spans="22:22" s="50" customFormat="1">
      <c r="V2576" s="53"/>
    </row>
    <row r="2577" spans="22:22" s="50" customFormat="1">
      <c r="V2577" s="53"/>
    </row>
    <row r="2578" spans="22:22" s="50" customFormat="1">
      <c r="V2578" s="53"/>
    </row>
    <row r="2579" spans="22:22" s="50" customFormat="1">
      <c r="V2579" s="53"/>
    </row>
    <row r="2580" spans="22:22" s="50" customFormat="1">
      <c r="V2580" s="53"/>
    </row>
    <row r="2581" spans="22:22" s="50" customFormat="1">
      <c r="V2581" s="53"/>
    </row>
    <row r="2582" spans="22:22" s="50" customFormat="1">
      <c r="V2582" s="53"/>
    </row>
    <row r="2583" spans="22:22" s="50" customFormat="1">
      <c r="V2583" s="53"/>
    </row>
    <row r="2584" spans="22:22" s="50" customFormat="1">
      <c r="V2584" s="53"/>
    </row>
    <row r="2585" spans="22:22" s="50" customFormat="1">
      <c r="V2585" s="53"/>
    </row>
    <row r="2586" spans="22:22" s="50" customFormat="1">
      <c r="V2586" s="53"/>
    </row>
    <row r="2587" spans="22:22" s="50" customFormat="1">
      <c r="V2587" s="53"/>
    </row>
    <row r="2588" spans="22:22" s="50" customFormat="1">
      <c r="V2588" s="53"/>
    </row>
    <row r="2589" spans="22:22" s="50" customFormat="1">
      <c r="V2589" s="53"/>
    </row>
    <row r="2590" spans="22:22" s="50" customFormat="1">
      <c r="V2590" s="53"/>
    </row>
    <row r="2591" spans="22:22" s="50" customFormat="1">
      <c r="V2591" s="53"/>
    </row>
    <row r="2592" spans="22:22" s="50" customFormat="1">
      <c r="V2592" s="53"/>
    </row>
    <row r="2593" spans="22:22" s="50" customFormat="1">
      <c r="V2593" s="53"/>
    </row>
    <row r="2594" spans="22:22" s="50" customFormat="1">
      <c r="V2594" s="53"/>
    </row>
    <row r="2595" spans="22:22" s="50" customFormat="1">
      <c r="V2595" s="53"/>
    </row>
    <row r="2596" spans="22:22" s="50" customFormat="1">
      <c r="V2596" s="53"/>
    </row>
    <row r="2597" spans="22:22" s="50" customFormat="1">
      <c r="V2597" s="53"/>
    </row>
    <row r="2598" spans="22:22" s="50" customFormat="1">
      <c r="V2598" s="53"/>
    </row>
    <row r="2599" spans="22:22" s="50" customFormat="1">
      <c r="V2599" s="53"/>
    </row>
    <row r="2600" spans="22:22" s="50" customFormat="1">
      <c r="V2600" s="53"/>
    </row>
    <row r="2601" spans="22:22" s="50" customFormat="1">
      <c r="V2601" s="53"/>
    </row>
    <row r="2602" spans="22:22" s="50" customFormat="1">
      <c r="V2602" s="53"/>
    </row>
    <row r="2603" spans="22:22" s="50" customFormat="1">
      <c r="V2603" s="53"/>
    </row>
    <row r="2604" spans="22:22" s="50" customFormat="1">
      <c r="V2604" s="53"/>
    </row>
    <row r="2605" spans="22:22" s="50" customFormat="1">
      <c r="V2605" s="53"/>
    </row>
    <row r="2606" spans="22:22" s="50" customFormat="1">
      <c r="V2606" s="53"/>
    </row>
    <row r="2607" spans="22:22" s="50" customFormat="1">
      <c r="V2607" s="53"/>
    </row>
    <row r="2608" spans="22:22" s="50" customFormat="1">
      <c r="V2608" s="53"/>
    </row>
    <row r="2609" spans="22:22" s="50" customFormat="1">
      <c r="V2609" s="53"/>
    </row>
    <row r="2610" spans="22:22" s="50" customFormat="1">
      <c r="V2610" s="53"/>
    </row>
    <row r="2611" spans="22:22" s="50" customFormat="1">
      <c r="V2611" s="53"/>
    </row>
    <row r="2612" spans="22:22" s="50" customFormat="1">
      <c r="V2612" s="53"/>
    </row>
    <row r="2613" spans="22:22" s="50" customFormat="1">
      <c r="V2613" s="53"/>
    </row>
    <row r="2614" spans="22:22" s="50" customFormat="1">
      <c r="V2614" s="53"/>
    </row>
    <row r="2615" spans="22:22" s="50" customFormat="1">
      <c r="V2615" s="53"/>
    </row>
    <row r="2616" spans="22:22" s="50" customFormat="1">
      <c r="V2616" s="53"/>
    </row>
    <row r="2617" spans="22:22" s="50" customFormat="1">
      <c r="V2617" s="53"/>
    </row>
    <row r="2618" spans="22:22" s="50" customFormat="1">
      <c r="V2618" s="53"/>
    </row>
    <row r="2619" spans="22:22" s="50" customFormat="1">
      <c r="V2619" s="53"/>
    </row>
    <row r="2620" spans="22:22" s="50" customFormat="1">
      <c r="V2620" s="53"/>
    </row>
    <row r="2621" spans="22:22" s="50" customFormat="1">
      <c r="V2621" s="53"/>
    </row>
    <row r="2622" spans="22:22" s="50" customFormat="1">
      <c r="V2622" s="53"/>
    </row>
    <row r="2623" spans="22:22" s="50" customFormat="1">
      <c r="V2623" s="53"/>
    </row>
    <row r="2624" spans="22:22" s="50" customFormat="1">
      <c r="V2624" s="53"/>
    </row>
    <row r="2625" spans="22:22" s="50" customFormat="1">
      <c r="V2625" s="53"/>
    </row>
    <row r="2626" spans="22:22" s="50" customFormat="1">
      <c r="V2626" s="53"/>
    </row>
    <row r="2627" spans="22:22" s="50" customFormat="1">
      <c r="V2627" s="53"/>
    </row>
    <row r="2628" spans="22:22" s="50" customFormat="1">
      <c r="V2628" s="53"/>
    </row>
    <row r="2629" spans="22:22" s="50" customFormat="1">
      <c r="V2629" s="53"/>
    </row>
    <row r="2630" spans="22:22" s="50" customFormat="1">
      <c r="V2630" s="53"/>
    </row>
    <row r="2631" spans="22:22" s="50" customFormat="1">
      <c r="V2631" s="53"/>
    </row>
    <row r="2632" spans="22:22" s="50" customFormat="1">
      <c r="V2632" s="53"/>
    </row>
    <row r="2633" spans="22:22" s="50" customFormat="1">
      <c r="V2633" s="53"/>
    </row>
    <row r="2634" spans="22:22" s="50" customFormat="1">
      <c r="V2634" s="53"/>
    </row>
    <row r="2635" spans="22:22" s="50" customFormat="1">
      <c r="V2635" s="53"/>
    </row>
    <row r="2636" spans="22:22" s="50" customFormat="1">
      <c r="V2636" s="53"/>
    </row>
    <row r="2637" spans="22:22" s="50" customFormat="1">
      <c r="V2637" s="53"/>
    </row>
    <row r="2638" spans="22:22" s="50" customFormat="1">
      <c r="V2638" s="53"/>
    </row>
    <row r="2639" spans="22:22" s="50" customFormat="1">
      <c r="V2639" s="53"/>
    </row>
    <row r="2640" spans="22:22" s="50" customFormat="1">
      <c r="V2640" s="53"/>
    </row>
    <row r="2641" spans="22:22" s="50" customFormat="1">
      <c r="V2641" s="53"/>
    </row>
    <row r="2642" spans="22:22" s="50" customFormat="1">
      <c r="V2642" s="53"/>
    </row>
    <row r="2643" spans="22:22" s="50" customFormat="1">
      <c r="V2643" s="53"/>
    </row>
    <row r="2644" spans="22:22" s="50" customFormat="1">
      <c r="V2644" s="53"/>
    </row>
    <row r="2645" spans="22:22" s="50" customFormat="1">
      <c r="V2645" s="53"/>
    </row>
    <row r="2646" spans="22:22" s="50" customFormat="1">
      <c r="V2646" s="53"/>
    </row>
    <row r="2647" spans="22:22" s="50" customFormat="1">
      <c r="V2647" s="53"/>
    </row>
    <row r="2648" spans="22:22" s="50" customFormat="1">
      <c r="V2648" s="53"/>
    </row>
    <row r="2649" spans="22:22" s="50" customFormat="1">
      <c r="V2649" s="53"/>
    </row>
    <row r="2650" spans="22:22" s="50" customFormat="1">
      <c r="V2650" s="53"/>
    </row>
    <row r="2651" spans="22:22" s="50" customFormat="1">
      <c r="V2651" s="53"/>
    </row>
    <row r="2652" spans="22:22" s="50" customFormat="1">
      <c r="V2652" s="53"/>
    </row>
    <row r="2653" spans="22:22" s="50" customFormat="1">
      <c r="V2653" s="53"/>
    </row>
    <row r="2654" spans="22:22" s="50" customFormat="1">
      <c r="V2654" s="53"/>
    </row>
    <row r="2655" spans="22:22" s="50" customFormat="1">
      <c r="V2655" s="53"/>
    </row>
    <row r="2656" spans="22:22" s="50" customFormat="1">
      <c r="V2656" s="53"/>
    </row>
    <row r="2657" spans="22:22" s="50" customFormat="1">
      <c r="V2657" s="53"/>
    </row>
    <row r="2658" spans="22:22" s="50" customFormat="1">
      <c r="V2658" s="53"/>
    </row>
    <row r="2659" spans="22:22" s="50" customFormat="1">
      <c r="V2659" s="53"/>
    </row>
    <row r="2660" spans="22:22" s="50" customFormat="1">
      <c r="V2660" s="53"/>
    </row>
    <row r="2661" spans="22:22" s="50" customFormat="1">
      <c r="V2661" s="53"/>
    </row>
    <row r="2662" spans="22:22" s="50" customFormat="1">
      <c r="V2662" s="53"/>
    </row>
    <row r="2663" spans="22:22" s="50" customFormat="1">
      <c r="V2663" s="53"/>
    </row>
    <row r="2664" spans="22:22" s="50" customFormat="1">
      <c r="V2664" s="53"/>
    </row>
    <row r="2665" spans="22:22" s="50" customFormat="1">
      <c r="V2665" s="53"/>
    </row>
    <row r="2666" spans="22:22" s="50" customFormat="1">
      <c r="V2666" s="53"/>
    </row>
    <row r="2667" spans="22:22" s="50" customFormat="1">
      <c r="V2667" s="53"/>
    </row>
    <row r="2668" spans="22:22" s="50" customFormat="1">
      <c r="V2668" s="53"/>
    </row>
    <row r="2669" spans="22:22" s="50" customFormat="1">
      <c r="V2669" s="53"/>
    </row>
    <row r="2670" spans="22:22" s="50" customFormat="1">
      <c r="V2670" s="53"/>
    </row>
    <row r="2671" spans="22:22" s="50" customFormat="1">
      <c r="V2671" s="53"/>
    </row>
    <row r="2672" spans="22:22" s="50" customFormat="1">
      <c r="V2672" s="53"/>
    </row>
    <row r="2673" spans="22:22" s="50" customFormat="1">
      <c r="V2673" s="53"/>
    </row>
    <row r="2674" spans="22:22" s="50" customFormat="1">
      <c r="V2674" s="53"/>
    </row>
    <row r="2675" spans="22:22" s="50" customFormat="1">
      <c r="V2675" s="53"/>
    </row>
    <row r="2676" spans="22:22" s="50" customFormat="1">
      <c r="V2676" s="53"/>
    </row>
    <row r="2677" spans="22:22" s="50" customFormat="1">
      <c r="V2677" s="53"/>
    </row>
    <row r="2678" spans="22:22" s="50" customFormat="1">
      <c r="V2678" s="53"/>
    </row>
    <row r="2679" spans="22:22" s="50" customFormat="1">
      <c r="V2679" s="53"/>
    </row>
    <row r="2680" spans="22:22" s="50" customFormat="1">
      <c r="V2680" s="53"/>
    </row>
    <row r="2681" spans="22:22" s="50" customFormat="1">
      <c r="V2681" s="53"/>
    </row>
    <row r="2682" spans="22:22" s="50" customFormat="1">
      <c r="V2682" s="53"/>
    </row>
    <row r="2683" spans="22:22" s="50" customFormat="1">
      <c r="V2683" s="53"/>
    </row>
    <row r="2684" spans="22:22" s="50" customFormat="1">
      <c r="V2684" s="53"/>
    </row>
    <row r="2685" spans="22:22" s="50" customFormat="1">
      <c r="V2685" s="53"/>
    </row>
    <row r="2686" spans="22:22" s="50" customFormat="1">
      <c r="V2686" s="53"/>
    </row>
    <row r="2687" spans="22:22" s="50" customFormat="1">
      <c r="V2687" s="53"/>
    </row>
    <row r="2688" spans="22:22" s="50" customFormat="1">
      <c r="V2688" s="53"/>
    </row>
    <row r="2689" spans="22:22" s="50" customFormat="1">
      <c r="V2689" s="53"/>
    </row>
    <row r="2690" spans="22:22" s="50" customFormat="1">
      <c r="V2690" s="53"/>
    </row>
    <row r="2691" spans="22:22" s="50" customFormat="1">
      <c r="V2691" s="53"/>
    </row>
    <row r="2692" spans="22:22" s="50" customFormat="1">
      <c r="V2692" s="53"/>
    </row>
    <row r="2693" spans="22:22" s="50" customFormat="1">
      <c r="V2693" s="53"/>
    </row>
    <row r="2694" spans="22:22" s="50" customFormat="1">
      <c r="V2694" s="53"/>
    </row>
    <row r="2695" spans="22:22" s="50" customFormat="1">
      <c r="V2695" s="53"/>
    </row>
    <row r="2696" spans="22:22" s="50" customFormat="1">
      <c r="V2696" s="53"/>
    </row>
    <row r="2697" spans="22:22" s="50" customFormat="1">
      <c r="V2697" s="53"/>
    </row>
    <row r="2698" spans="22:22" s="50" customFormat="1">
      <c r="V2698" s="53"/>
    </row>
    <row r="2699" spans="22:22" s="50" customFormat="1">
      <c r="V2699" s="53"/>
    </row>
    <row r="2700" spans="22:22" s="50" customFormat="1">
      <c r="V2700" s="53"/>
    </row>
    <row r="2701" spans="22:22" s="50" customFormat="1">
      <c r="V2701" s="53"/>
    </row>
    <row r="2702" spans="22:22" s="50" customFormat="1">
      <c r="V2702" s="53"/>
    </row>
    <row r="2703" spans="22:22" s="50" customFormat="1">
      <c r="V2703" s="53"/>
    </row>
    <row r="2704" spans="22:22" s="50" customFormat="1">
      <c r="V2704" s="53"/>
    </row>
    <row r="2705" spans="22:22" s="50" customFormat="1">
      <c r="V2705" s="53"/>
    </row>
    <row r="2706" spans="22:22" s="50" customFormat="1">
      <c r="V2706" s="53"/>
    </row>
    <row r="2707" spans="22:22" s="50" customFormat="1">
      <c r="V2707" s="53"/>
    </row>
    <row r="2708" spans="22:22" s="50" customFormat="1">
      <c r="V2708" s="53"/>
    </row>
    <row r="2709" spans="22:22" s="50" customFormat="1">
      <c r="V2709" s="53"/>
    </row>
    <row r="2710" spans="22:22" s="50" customFormat="1">
      <c r="V2710" s="53"/>
    </row>
    <row r="2711" spans="22:22" s="50" customFormat="1">
      <c r="V2711" s="53"/>
    </row>
    <row r="2712" spans="22:22" s="50" customFormat="1">
      <c r="V2712" s="53"/>
    </row>
    <row r="2713" spans="22:22" s="50" customFormat="1">
      <c r="V2713" s="53"/>
    </row>
    <row r="2714" spans="22:22" s="50" customFormat="1">
      <c r="V2714" s="53"/>
    </row>
    <row r="2715" spans="22:22" s="50" customFormat="1">
      <c r="V2715" s="53"/>
    </row>
    <row r="2716" spans="22:22" s="50" customFormat="1">
      <c r="V2716" s="53"/>
    </row>
    <row r="2717" spans="22:22" s="50" customFormat="1">
      <c r="V2717" s="53"/>
    </row>
    <row r="2718" spans="22:22" s="50" customFormat="1">
      <c r="V2718" s="53"/>
    </row>
    <row r="2719" spans="22:22" s="50" customFormat="1">
      <c r="V2719" s="53"/>
    </row>
    <row r="2720" spans="22:22" s="50" customFormat="1">
      <c r="V2720" s="53"/>
    </row>
    <row r="2721" spans="22:22" s="50" customFormat="1">
      <c r="V2721" s="53"/>
    </row>
    <row r="2722" spans="22:22" s="50" customFormat="1">
      <c r="V2722" s="53"/>
    </row>
    <row r="2723" spans="22:22" s="50" customFormat="1">
      <c r="V2723" s="53"/>
    </row>
    <row r="2724" spans="22:22" s="50" customFormat="1">
      <c r="V2724" s="53"/>
    </row>
    <row r="2725" spans="22:22" s="50" customFormat="1">
      <c r="V2725" s="53"/>
    </row>
    <row r="2726" spans="22:22" s="50" customFormat="1">
      <c r="V2726" s="53"/>
    </row>
    <row r="2727" spans="22:22" s="50" customFormat="1">
      <c r="V2727" s="53"/>
    </row>
    <row r="2728" spans="22:22" s="50" customFormat="1">
      <c r="V2728" s="53"/>
    </row>
    <row r="2729" spans="22:22" s="50" customFormat="1">
      <c r="V2729" s="53"/>
    </row>
    <row r="2730" spans="22:22" s="50" customFormat="1">
      <c r="V2730" s="53"/>
    </row>
    <row r="2731" spans="22:22" s="50" customFormat="1">
      <c r="V2731" s="53"/>
    </row>
    <row r="2732" spans="22:22" s="50" customFormat="1">
      <c r="V2732" s="53"/>
    </row>
    <row r="2733" spans="22:22" s="50" customFormat="1">
      <c r="V2733" s="53"/>
    </row>
    <row r="2734" spans="22:22" s="50" customFormat="1">
      <c r="V2734" s="53"/>
    </row>
    <row r="2735" spans="22:22" s="50" customFormat="1">
      <c r="V2735" s="53"/>
    </row>
    <row r="2736" spans="22:22" s="50" customFormat="1">
      <c r="V2736" s="53"/>
    </row>
    <row r="2737" spans="22:22" s="50" customFormat="1">
      <c r="V2737" s="53"/>
    </row>
    <row r="2738" spans="22:22" s="50" customFormat="1">
      <c r="V2738" s="53"/>
    </row>
    <row r="2739" spans="22:22" s="50" customFormat="1">
      <c r="V2739" s="53"/>
    </row>
    <row r="2740" spans="22:22" s="50" customFormat="1">
      <c r="V2740" s="53"/>
    </row>
    <row r="2741" spans="22:22" s="50" customFormat="1">
      <c r="V2741" s="53"/>
    </row>
    <row r="2742" spans="22:22" s="50" customFormat="1">
      <c r="V2742" s="53"/>
    </row>
    <row r="2743" spans="22:22" s="50" customFormat="1">
      <c r="V2743" s="53"/>
    </row>
    <row r="2744" spans="22:22" s="50" customFormat="1">
      <c r="V2744" s="53"/>
    </row>
    <row r="2745" spans="22:22" s="50" customFormat="1">
      <c r="V2745" s="53"/>
    </row>
    <row r="2746" spans="22:22" s="50" customFormat="1">
      <c r="V2746" s="53"/>
    </row>
    <row r="2747" spans="22:22" s="50" customFormat="1">
      <c r="V2747" s="53"/>
    </row>
    <row r="2748" spans="22:22" s="50" customFormat="1">
      <c r="V2748" s="53"/>
    </row>
    <row r="2749" spans="22:22" s="50" customFormat="1">
      <c r="V2749" s="53"/>
    </row>
    <row r="2750" spans="22:22" s="50" customFormat="1">
      <c r="V2750" s="53"/>
    </row>
    <row r="2751" spans="22:22" s="50" customFormat="1">
      <c r="V2751" s="53"/>
    </row>
    <row r="2752" spans="22:22" s="50" customFormat="1">
      <c r="V2752" s="53"/>
    </row>
    <row r="2753" spans="22:22" s="50" customFormat="1">
      <c r="V2753" s="53"/>
    </row>
    <row r="2754" spans="22:22" s="50" customFormat="1">
      <c r="V2754" s="53"/>
    </row>
    <row r="2755" spans="22:22" s="50" customFormat="1">
      <c r="V2755" s="53"/>
    </row>
    <row r="2756" spans="22:22" s="50" customFormat="1">
      <c r="V2756" s="53"/>
    </row>
    <row r="2757" spans="22:22" s="50" customFormat="1">
      <c r="V2757" s="53"/>
    </row>
    <row r="2758" spans="22:22" s="50" customFormat="1">
      <c r="V2758" s="53"/>
    </row>
    <row r="2759" spans="22:22" s="50" customFormat="1">
      <c r="V2759" s="53"/>
    </row>
    <row r="2760" spans="22:22" s="50" customFormat="1">
      <c r="V2760" s="53"/>
    </row>
    <row r="2761" spans="22:22" s="50" customFormat="1">
      <c r="V2761" s="53"/>
    </row>
    <row r="2762" spans="22:22" s="50" customFormat="1">
      <c r="V2762" s="53"/>
    </row>
    <row r="2763" spans="22:22" s="50" customFormat="1">
      <c r="V2763" s="53"/>
    </row>
    <row r="2764" spans="22:22" s="50" customFormat="1">
      <c r="V2764" s="53"/>
    </row>
    <row r="2765" spans="22:22" s="50" customFormat="1">
      <c r="V2765" s="53"/>
    </row>
    <row r="2766" spans="22:22" s="50" customFormat="1">
      <c r="V2766" s="53"/>
    </row>
    <row r="2767" spans="22:22" s="50" customFormat="1">
      <c r="V2767" s="53"/>
    </row>
    <row r="2768" spans="22:22" s="50" customFormat="1">
      <c r="V2768" s="53"/>
    </row>
    <row r="2769" spans="22:22" s="50" customFormat="1">
      <c r="V2769" s="53"/>
    </row>
    <row r="2770" spans="22:22" s="50" customFormat="1">
      <c r="V2770" s="53"/>
    </row>
    <row r="2771" spans="22:22" s="50" customFormat="1">
      <c r="V2771" s="53"/>
    </row>
    <row r="2772" spans="22:22" s="50" customFormat="1">
      <c r="V2772" s="53"/>
    </row>
    <row r="2773" spans="22:22" s="50" customFormat="1">
      <c r="V2773" s="53"/>
    </row>
    <row r="2774" spans="22:22" s="50" customFormat="1">
      <c r="V2774" s="53"/>
    </row>
    <row r="2775" spans="22:22" s="50" customFormat="1">
      <c r="V2775" s="53"/>
    </row>
    <row r="2776" spans="22:22" s="50" customFormat="1">
      <c r="V2776" s="53"/>
    </row>
    <row r="2777" spans="22:22" s="50" customFormat="1">
      <c r="V2777" s="53"/>
    </row>
    <row r="2778" spans="22:22" s="50" customFormat="1">
      <c r="V2778" s="53"/>
    </row>
    <row r="2779" spans="22:22" s="50" customFormat="1">
      <c r="V2779" s="53"/>
    </row>
    <row r="2780" spans="22:22" s="50" customFormat="1">
      <c r="V2780" s="53"/>
    </row>
    <row r="2781" spans="22:22" s="50" customFormat="1">
      <c r="V2781" s="53"/>
    </row>
    <row r="2782" spans="22:22" s="50" customFormat="1">
      <c r="V2782" s="53"/>
    </row>
    <row r="2783" spans="22:22" s="50" customFormat="1">
      <c r="V2783" s="53"/>
    </row>
    <row r="2784" spans="22:22" s="50" customFormat="1">
      <c r="V2784" s="53"/>
    </row>
    <row r="2785" spans="22:22" s="50" customFormat="1">
      <c r="V2785" s="53"/>
    </row>
    <row r="2786" spans="22:22" s="50" customFormat="1">
      <c r="V2786" s="53"/>
    </row>
    <row r="2787" spans="22:22" s="50" customFormat="1">
      <c r="V2787" s="53"/>
    </row>
    <row r="2788" spans="22:22" s="50" customFormat="1">
      <c r="V2788" s="53"/>
    </row>
    <row r="2789" spans="22:22" s="50" customFormat="1">
      <c r="V2789" s="53"/>
    </row>
    <row r="2790" spans="22:22" s="50" customFormat="1">
      <c r="V2790" s="53"/>
    </row>
    <row r="2791" spans="22:22" s="50" customFormat="1">
      <c r="V2791" s="53"/>
    </row>
    <row r="2792" spans="22:22" s="50" customFormat="1">
      <c r="V2792" s="53"/>
    </row>
    <row r="2793" spans="22:22" s="50" customFormat="1">
      <c r="V2793" s="53"/>
    </row>
    <row r="2794" spans="22:22" s="50" customFormat="1">
      <c r="V2794" s="53"/>
    </row>
    <row r="2795" spans="22:22" s="50" customFormat="1">
      <c r="V2795" s="53"/>
    </row>
    <row r="2796" spans="22:22" s="50" customFormat="1">
      <c r="V2796" s="53"/>
    </row>
    <row r="2797" spans="22:22" s="50" customFormat="1">
      <c r="V2797" s="53"/>
    </row>
    <row r="2798" spans="22:22" s="50" customFormat="1">
      <c r="V2798" s="53"/>
    </row>
    <row r="2799" spans="22:22" s="50" customFormat="1">
      <c r="V2799" s="53"/>
    </row>
    <row r="2800" spans="22:22" s="50" customFormat="1">
      <c r="V2800" s="53"/>
    </row>
    <row r="2801" spans="22:22" s="50" customFormat="1">
      <c r="V2801" s="53"/>
    </row>
    <row r="2802" spans="22:22" s="50" customFormat="1">
      <c r="V2802" s="53"/>
    </row>
    <row r="2803" spans="22:22" s="50" customFormat="1">
      <c r="V2803" s="53"/>
    </row>
    <row r="2804" spans="22:22" s="50" customFormat="1">
      <c r="V2804" s="53"/>
    </row>
    <row r="2805" spans="22:22" s="50" customFormat="1">
      <c r="V2805" s="53"/>
    </row>
    <row r="2806" spans="22:22" s="50" customFormat="1">
      <c r="V2806" s="53"/>
    </row>
    <row r="2807" spans="22:22" s="50" customFormat="1">
      <c r="V2807" s="53"/>
    </row>
    <row r="2808" spans="22:22" s="50" customFormat="1">
      <c r="V2808" s="53"/>
    </row>
    <row r="2809" spans="22:22" s="50" customFormat="1">
      <c r="V2809" s="53"/>
    </row>
    <row r="2810" spans="22:22" s="50" customFormat="1">
      <c r="V2810" s="53"/>
    </row>
    <row r="2811" spans="22:22" s="50" customFormat="1">
      <c r="V2811" s="53"/>
    </row>
    <row r="2812" spans="22:22" s="50" customFormat="1">
      <c r="V2812" s="53"/>
    </row>
    <row r="2813" spans="22:22" s="50" customFormat="1">
      <c r="V2813" s="53"/>
    </row>
    <row r="2814" spans="22:22" s="50" customFormat="1">
      <c r="V2814" s="53"/>
    </row>
    <row r="2815" spans="22:22" s="50" customFormat="1">
      <c r="V2815" s="53"/>
    </row>
    <row r="2816" spans="22:22" s="50" customFormat="1">
      <c r="V2816" s="53"/>
    </row>
    <row r="2817" spans="22:22" s="50" customFormat="1">
      <c r="V2817" s="53"/>
    </row>
    <row r="2818" spans="22:22" s="50" customFormat="1">
      <c r="V2818" s="53"/>
    </row>
    <row r="2819" spans="22:22" s="50" customFormat="1">
      <c r="V2819" s="53"/>
    </row>
    <row r="2820" spans="22:22" s="50" customFormat="1">
      <c r="V2820" s="53"/>
    </row>
    <row r="2821" spans="22:22" s="50" customFormat="1">
      <c r="V2821" s="53"/>
    </row>
    <row r="2822" spans="22:22" s="50" customFormat="1">
      <c r="V2822" s="53"/>
    </row>
    <row r="2823" spans="22:22" s="50" customFormat="1">
      <c r="V2823" s="53"/>
    </row>
    <row r="2824" spans="22:22" s="50" customFormat="1">
      <c r="V2824" s="53"/>
    </row>
    <row r="2825" spans="22:22" s="50" customFormat="1">
      <c r="V2825" s="53"/>
    </row>
    <row r="2826" spans="22:22" s="50" customFormat="1">
      <c r="V2826" s="53"/>
    </row>
    <row r="2827" spans="22:22" s="50" customFormat="1">
      <c r="V2827" s="53"/>
    </row>
    <row r="2828" spans="22:22" s="50" customFormat="1">
      <c r="V2828" s="53"/>
    </row>
    <row r="2829" spans="22:22" s="50" customFormat="1">
      <c r="V2829" s="53"/>
    </row>
    <row r="2830" spans="22:22" s="50" customFormat="1">
      <c r="V2830" s="53"/>
    </row>
    <row r="2831" spans="22:22" s="50" customFormat="1">
      <c r="V2831" s="53"/>
    </row>
    <row r="2832" spans="22:22" s="50" customFormat="1">
      <c r="V2832" s="53"/>
    </row>
    <row r="2833" spans="22:22" s="50" customFormat="1">
      <c r="V2833" s="53"/>
    </row>
    <row r="2834" spans="22:22" s="50" customFormat="1">
      <c r="V2834" s="53"/>
    </row>
    <row r="2835" spans="22:22" s="50" customFormat="1">
      <c r="V2835" s="53"/>
    </row>
    <row r="2836" spans="22:22" s="50" customFormat="1">
      <c r="V2836" s="53"/>
    </row>
    <row r="2837" spans="22:22" s="50" customFormat="1">
      <c r="V2837" s="53"/>
    </row>
    <row r="2838" spans="22:22" s="50" customFormat="1">
      <c r="V2838" s="53"/>
    </row>
    <row r="2839" spans="22:22" s="50" customFormat="1">
      <c r="V2839" s="53"/>
    </row>
    <row r="2840" spans="22:22" s="50" customFormat="1">
      <c r="V2840" s="53"/>
    </row>
    <row r="2841" spans="22:22" s="50" customFormat="1">
      <c r="V2841" s="53"/>
    </row>
    <row r="2842" spans="22:22" s="50" customFormat="1">
      <c r="V2842" s="53"/>
    </row>
    <row r="2843" spans="22:22" s="50" customFormat="1">
      <c r="V2843" s="53"/>
    </row>
    <row r="2844" spans="22:22" s="50" customFormat="1">
      <c r="V2844" s="53"/>
    </row>
    <row r="2845" spans="22:22" s="50" customFormat="1">
      <c r="V2845" s="53"/>
    </row>
    <row r="2846" spans="22:22" s="50" customFormat="1">
      <c r="V2846" s="53"/>
    </row>
    <row r="2847" spans="22:22" s="50" customFormat="1">
      <c r="V2847" s="53"/>
    </row>
    <row r="2848" spans="22:22" s="50" customFormat="1">
      <c r="V2848" s="53"/>
    </row>
    <row r="2849" spans="22:22" s="50" customFormat="1">
      <c r="V2849" s="53"/>
    </row>
    <row r="2850" spans="22:22" s="50" customFormat="1">
      <c r="V2850" s="53"/>
    </row>
    <row r="2851" spans="22:22" s="50" customFormat="1">
      <c r="V2851" s="53"/>
    </row>
    <row r="2852" spans="22:22" s="50" customFormat="1">
      <c r="V2852" s="53"/>
    </row>
    <row r="2853" spans="22:22" s="50" customFormat="1">
      <c r="V2853" s="53"/>
    </row>
    <row r="2854" spans="22:22" s="50" customFormat="1">
      <c r="V2854" s="53"/>
    </row>
    <row r="2855" spans="22:22" s="50" customFormat="1">
      <c r="V2855" s="53"/>
    </row>
    <row r="2856" spans="22:22" s="50" customFormat="1">
      <c r="V2856" s="53"/>
    </row>
    <row r="2857" spans="22:22" s="50" customFormat="1">
      <c r="V2857" s="53"/>
    </row>
    <row r="2858" spans="22:22" s="50" customFormat="1">
      <c r="V2858" s="53"/>
    </row>
    <row r="2859" spans="22:22" s="50" customFormat="1">
      <c r="V2859" s="53"/>
    </row>
    <row r="2860" spans="22:22" s="50" customFormat="1">
      <c r="V2860" s="53"/>
    </row>
    <row r="2861" spans="22:22" s="50" customFormat="1">
      <c r="V2861" s="53"/>
    </row>
    <row r="2862" spans="22:22" s="50" customFormat="1">
      <c r="V2862" s="53"/>
    </row>
    <row r="2863" spans="22:22" s="50" customFormat="1">
      <c r="V2863" s="53"/>
    </row>
    <row r="2864" spans="22:22" s="50" customFormat="1">
      <c r="V2864" s="53"/>
    </row>
    <row r="2865" spans="22:22" s="50" customFormat="1">
      <c r="V2865" s="53"/>
    </row>
    <row r="2866" spans="22:22" s="50" customFormat="1">
      <c r="V2866" s="53"/>
    </row>
    <row r="2867" spans="22:22" s="50" customFormat="1">
      <c r="V2867" s="53"/>
    </row>
    <row r="2868" spans="22:22" s="50" customFormat="1">
      <c r="V2868" s="53"/>
    </row>
    <row r="2869" spans="22:22" s="50" customFormat="1">
      <c r="V2869" s="53"/>
    </row>
    <row r="2870" spans="22:22" s="50" customFormat="1">
      <c r="V2870" s="53"/>
    </row>
    <row r="2871" spans="22:22" s="50" customFormat="1">
      <c r="V2871" s="53"/>
    </row>
    <row r="2872" spans="22:22" s="50" customFormat="1">
      <c r="V2872" s="53"/>
    </row>
    <row r="2873" spans="22:22" s="50" customFormat="1">
      <c r="V2873" s="53"/>
    </row>
    <row r="2874" spans="22:22" s="50" customFormat="1">
      <c r="V2874" s="53"/>
    </row>
    <row r="2875" spans="22:22" s="50" customFormat="1">
      <c r="V2875" s="53"/>
    </row>
    <row r="2876" spans="22:22" s="50" customFormat="1">
      <c r="V2876" s="53"/>
    </row>
    <row r="2877" spans="22:22" s="50" customFormat="1">
      <c r="V2877" s="53"/>
    </row>
    <row r="2878" spans="22:22" s="50" customFormat="1">
      <c r="V2878" s="53"/>
    </row>
    <row r="2879" spans="22:22" s="50" customFormat="1">
      <c r="V2879" s="53"/>
    </row>
    <row r="2880" spans="22:22" s="50" customFormat="1">
      <c r="V2880" s="53"/>
    </row>
    <row r="2881" spans="22:22" s="50" customFormat="1">
      <c r="V2881" s="53"/>
    </row>
    <row r="2882" spans="22:22" s="50" customFormat="1">
      <c r="V2882" s="53"/>
    </row>
    <row r="2883" spans="22:22" s="50" customFormat="1">
      <c r="V2883" s="53"/>
    </row>
    <row r="2884" spans="22:22" s="50" customFormat="1">
      <c r="V2884" s="53"/>
    </row>
    <row r="2885" spans="22:22" s="50" customFormat="1">
      <c r="V2885" s="53"/>
    </row>
    <row r="2886" spans="22:22" s="50" customFormat="1">
      <c r="V2886" s="53"/>
    </row>
    <row r="2887" spans="22:22" s="50" customFormat="1">
      <c r="V2887" s="53"/>
    </row>
    <row r="2888" spans="22:22" s="50" customFormat="1">
      <c r="V2888" s="53"/>
    </row>
    <row r="2889" spans="22:22" s="50" customFormat="1">
      <c r="V2889" s="53"/>
    </row>
    <row r="2890" spans="22:22" s="50" customFormat="1">
      <c r="V2890" s="53"/>
    </row>
    <row r="2891" spans="22:22" s="50" customFormat="1">
      <c r="V2891" s="53"/>
    </row>
    <row r="2892" spans="22:22" s="50" customFormat="1">
      <c r="V2892" s="53"/>
    </row>
    <row r="2893" spans="22:22" s="50" customFormat="1">
      <c r="V2893" s="53"/>
    </row>
    <row r="2894" spans="22:22" s="50" customFormat="1">
      <c r="V2894" s="53"/>
    </row>
    <row r="2895" spans="22:22" s="50" customFormat="1">
      <c r="V2895" s="53"/>
    </row>
    <row r="2896" spans="22:22" s="50" customFormat="1">
      <c r="V2896" s="53"/>
    </row>
    <row r="2897" spans="22:22" s="50" customFormat="1">
      <c r="V2897" s="53"/>
    </row>
    <row r="2898" spans="22:22" s="50" customFormat="1">
      <c r="V2898" s="53"/>
    </row>
    <row r="2899" spans="22:22" s="50" customFormat="1">
      <c r="V2899" s="53"/>
    </row>
    <row r="2900" spans="22:22" s="50" customFormat="1">
      <c r="V2900" s="53"/>
    </row>
    <row r="2901" spans="22:22" s="50" customFormat="1">
      <c r="V2901" s="53"/>
    </row>
    <row r="2902" spans="22:22" s="50" customFormat="1">
      <c r="V2902" s="53"/>
    </row>
    <row r="2903" spans="22:22" s="50" customFormat="1">
      <c r="V2903" s="53"/>
    </row>
    <row r="2904" spans="22:22" s="50" customFormat="1">
      <c r="V2904" s="53"/>
    </row>
    <row r="2905" spans="22:22" s="50" customFormat="1">
      <c r="V2905" s="53"/>
    </row>
    <row r="2906" spans="22:22" s="50" customFormat="1">
      <c r="V2906" s="53"/>
    </row>
    <row r="2907" spans="22:22" s="50" customFormat="1">
      <c r="V2907" s="53"/>
    </row>
    <row r="2908" spans="22:22" s="50" customFormat="1">
      <c r="V2908" s="53"/>
    </row>
    <row r="2909" spans="22:22" s="50" customFormat="1">
      <c r="V2909" s="53"/>
    </row>
    <row r="2910" spans="22:22" s="50" customFormat="1">
      <c r="V2910" s="53"/>
    </row>
    <row r="2911" spans="22:22" s="50" customFormat="1">
      <c r="V2911" s="53"/>
    </row>
    <row r="2912" spans="22:22" s="50" customFormat="1">
      <c r="V2912" s="53"/>
    </row>
    <row r="2913" spans="22:22" s="50" customFormat="1">
      <c r="V2913" s="53"/>
    </row>
    <row r="2914" spans="22:22" s="50" customFormat="1">
      <c r="V2914" s="53"/>
    </row>
    <row r="2915" spans="22:22" s="50" customFormat="1">
      <c r="V2915" s="53"/>
    </row>
    <row r="2916" spans="22:22" s="50" customFormat="1">
      <c r="V2916" s="53"/>
    </row>
    <row r="2917" spans="22:22" s="50" customFormat="1">
      <c r="V2917" s="53"/>
    </row>
    <row r="2918" spans="22:22" s="50" customFormat="1">
      <c r="V2918" s="53"/>
    </row>
    <row r="2919" spans="22:22" s="50" customFormat="1">
      <c r="V2919" s="53"/>
    </row>
    <row r="2920" spans="22:22" s="50" customFormat="1">
      <c r="V2920" s="53"/>
    </row>
    <row r="2921" spans="22:22" s="50" customFormat="1">
      <c r="V2921" s="53"/>
    </row>
    <row r="2922" spans="22:22" s="50" customFormat="1">
      <c r="V2922" s="53"/>
    </row>
    <row r="2923" spans="22:22" s="50" customFormat="1">
      <c r="V2923" s="53"/>
    </row>
    <row r="2924" spans="22:22" s="50" customFormat="1">
      <c r="V2924" s="53"/>
    </row>
    <row r="2925" spans="22:22" s="50" customFormat="1">
      <c r="V2925" s="53"/>
    </row>
    <row r="2926" spans="22:22" s="50" customFormat="1">
      <c r="V2926" s="53"/>
    </row>
    <row r="2927" spans="22:22" s="50" customFormat="1">
      <c r="V2927" s="53"/>
    </row>
    <row r="2928" spans="22:22" s="50" customFormat="1">
      <c r="V2928" s="53"/>
    </row>
    <row r="2929" spans="22:22" s="50" customFormat="1">
      <c r="V2929" s="53"/>
    </row>
    <row r="2930" spans="22:22" s="50" customFormat="1">
      <c r="V2930" s="53"/>
    </row>
    <row r="2931" spans="22:22" s="50" customFormat="1">
      <c r="V2931" s="53"/>
    </row>
    <row r="2932" spans="22:22" s="50" customFormat="1">
      <c r="V2932" s="53"/>
    </row>
    <row r="2933" spans="22:22" s="50" customFormat="1">
      <c r="V2933" s="53"/>
    </row>
    <row r="2934" spans="22:22" s="50" customFormat="1">
      <c r="V2934" s="53"/>
    </row>
    <row r="2935" spans="22:22" s="50" customFormat="1">
      <c r="V2935" s="53"/>
    </row>
    <row r="2936" spans="22:22" s="50" customFormat="1">
      <c r="V2936" s="53"/>
    </row>
    <row r="2937" spans="22:22" s="50" customFormat="1">
      <c r="V2937" s="53"/>
    </row>
    <row r="2938" spans="22:22" s="50" customFormat="1">
      <c r="V2938" s="53"/>
    </row>
    <row r="2939" spans="22:22" s="50" customFormat="1">
      <c r="V2939" s="53"/>
    </row>
    <row r="2940" spans="22:22" s="50" customFormat="1">
      <c r="V2940" s="53"/>
    </row>
    <row r="2941" spans="22:22" s="50" customFormat="1">
      <c r="V2941" s="53"/>
    </row>
    <row r="2942" spans="22:22" s="50" customFormat="1">
      <c r="V2942" s="53"/>
    </row>
    <row r="2943" spans="22:22" s="50" customFormat="1">
      <c r="V2943" s="53"/>
    </row>
    <row r="2944" spans="22:22" s="50" customFormat="1">
      <c r="V2944" s="53"/>
    </row>
    <row r="2945" spans="22:22" s="50" customFormat="1">
      <c r="V2945" s="53"/>
    </row>
    <row r="2946" spans="22:22" s="50" customFormat="1">
      <c r="V2946" s="53"/>
    </row>
    <row r="2947" spans="22:22" s="50" customFormat="1">
      <c r="V2947" s="53"/>
    </row>
    <row r="2948" spans="22:22" s="50" customFormat="1">
      <c r="V2948" s="53"/>
    </row>
    <row r="2949" spans="22:22" s="50" customFormat="1">
      <c r="V2949" s="53"/>
    </row>
    <row r="2950" spans="22:22" s="50" customFormat="1">
      <c r="V2950" s="53"/>
    </row>
    <row r="2951" spans="22:22" s="50" customFormat="1">
      <c r="V2951" s="53"/>
    </row>
    <row r="2952" spans="22:22" s="50" customFormat="1">
      <c r="V2952" s="53"/>
    </row>
    <row r="2953" spans="22:22" s="50" customFormat="1">
      <c r="V2953" s="53"/>
    </row>
    <row r="2954" spans="22:22" s="50" customFormat="1">
      <c r="V2954" s="53"/>
    </row>
    <row r="2955" spans="22:22" s="50" customFormat="1">
      <c r="V2955" s="53"/>
    </row>
    <row r="2956" spans="22:22" s="50" customFormat="1">
      <c r="V2956" s="53"/>
    </row>
    <row r="2957" spans="22:22" s="50" customFormat="1">
      <c r="V2957" s="53"/>
    </row>
    <row r="2958" spans="22:22" s="50" customFormat="1">
      <c r="V2958" s="53"/>
    </row>
    <row r="2959" spans="22:22" s="50" customFormat="1">
      <c r="V2959" s="53"/>
    </row>
    <row r="2960" spans="22:22" s="50" customFormat="1">
      <c r="V2960" s="53"/>
    </row>
    <row r="2961" spans="22:22" s="50" customFormat="1">
      <c r="V2961" s="53"/>
    </row>
    <row r="2962" spans="22:22" s="50" customFormat="1">
      <c r="V2962" s="53"/>
    </row>
    <row r="2963" spans="22:22" s="50" customFormat="1">
      <c r="V2963" s="53"/>
    </row>
    <row r="2964" spans="22:22" s="50" customFormat="1">
      <c r="V2964" s="53"/>
    </row>
    <row r="2965" spans="22:22" s="50" customFormat="1">
      <c r="V2965" s="53"/>
    </row>
    <row r="2966" spans="22:22" s="50" customFormat="1">
      <c r="V2966" s="53"/>
    </row>
    <row r="2967" spans="22:22" s="50" customFormat="1">
      <c r="V2967" s="53"/>
    </row>
    <row r="2968" spans="22:22" s="50" customFormat="1">
      <c r="V2968" s="53"/>
    </row>
    <row r="2969" spans="22:22" s="50" customFormat="1">
      <c r="V2969" s="53"/>
    </row>
    <row r="2970" spans="22:22" s="50" customFormat="1">
      <c r="V2970" s="53"/>
    </row>
    <row r="2971" spans="22:22" s="50" customFormat="1">
      <c r="V2971" s="53"/>
    </row>
    <row r="2972" spans="22:22" s="50" customFormat="1">
      <c r="V2972" s="53"/>
    </row>
    <row r="2973" spans="22:22" s="50" customFormat="1">
      <c r="V2973" s="53"/>
    </row>
    <row r="2974" spans="22:22" s="50" customFormat="1">
      <c r="V2974" s="53"/>
    </row>
    <row r="2975" spans="22:22" s="50" customFormat="1">
      <c r="V2975" s="53"/>
    </row>
    <row r="2976" spans="22:22" s="50" customFormat="1">
      <c r="V2976" s="53"/>
    </row>
    <row r="2977" spans="22:22" s="50" customFormat="1">
      <c r="V2977" s="53"/>
    </row>
    <row r="2978" spans="22:22" s="50" customFormat="1">
      <c r="V2978" s="53"/>
    </row>
    <row r="2979" spans="22:22" s="50" customFormat="1">
      <c r="V2979" s="53"/>
    </row>
    <row r="2980" spans="22:22" s="50" customFormat="1">
      <c r="V2980" s="53"/>
    </row>
    <row r="2981" spans="22:22" s="50" customFormat="1">
      <c r="V2981" s="53"/>
    </row>
    <row r="2982" spans="22:22" s="50" customFormat="1">
      <c r="V2982" s="53"/>
    </row>
    <row r="2983" spans="22:22" s="50" customFormat="1">
      <c r="V2983" s="53"/>
    </row>
    <row r="2984" spans="22:22" s="50" customFormat="1">
      <c r="V2984" s="53"/>
    </row>
    <row r="2985" spans="22:22" s="50" customFormat="1">
      <c r="V2985" s="53"/>
    </row>
    <row r="2986" spans="22:22" s="50" customFormat="1">
      <c r="V2986" s="53"/>
    </row>
    <row r="2987" spans="22:22" s="50" customFormat="1">
      <c r="V2987" s="53"/>
    </row>
    <row r="2988" spans="22:22" s="50" customFormat="1">
      <c r="V2988" s="53"/>
    </row>
    <row r="2989" spans="22:22" s="50" customFormat="1">
      <c r="V2989" s="53"/>
    </row>
    <row r="2990" spans="22:22" s="50" customFormat="1">
      <c r="V2990" s="53"/>
    </row>
    <row r="2991" spans="22:22" s="50" customFormat="1">
      <c r="V2991" s="53"/>
    </row>
    <row r="2992" spans="22:22" s="50" customFormat="1">
      <c r="V2992" s="53"/>
    </row>
    <row r="2993" spans="22:22" s="50" customFormat="1">
      <c r="V2993" s="53"/>
    </row>
    <row r="2994" spans="22:22" s="50" customFormat="1">
      <c r="V2994" s="53"/>
    </row>
    <row r="2995" spans="22:22" s="50" customFormat="1">
      <c r="V2995" s="53"/>
    </row>
    <row r="2996" spans="22:22" s="50" customFormat="1">
      <c r="V2996" s="53"/>
    </row>
    <row r="2997" spans="22:22" s="50" customFormat="1">
      <c r="V2997" s="53"/>
    </row>
    <row r="2998" spans="22:22" s="50" customFormat="1">
      <c r="V2998" s="53"/>
    </row>
    <row r="2999" spans="22:22" s="50" customFormat="1">
      <c r="V2999" s="53"/>
    </row>
    <row r="3000" spans="22:22" s="50" customFormat="1">
      <c r="V3000" s="53"/>
    </row>
    <row r="3001" spans="22:22" s="50" customFormat="1">
      <c r="V3001" s="53"/>
    </row>
    <row r="3002" spans="22:22" s="50" customFormat="1">
      <c r="V3002" s="53"/>
    </row>
    <row r="3003" spans="22:22" s="50" customFormat="1">
      <c r="V3003" s="53"/>
    </row>
    <row r="3004" spans="22:22" s="50" customFormat="1">
      <c r="V3004" s="53"/>
    </row>
    <row r="3005" spans="22:22" s="50" customFormat="1">
      <c r="V3005" s="53"/>
    </row>
    <row r="3006" spans="22:22" s="50" customFormat="1">
      <c r="V3006" s="53"/>
    </row>
    <row r="3007" spans="22:22" s="50" customFormat="1">
      <c r="V3007" s="53"/>
    </row>
    <row r="3008" spans="22:22" s="50" customFormat="1">
      <c r="V3008" s="53"/>
    </row>
    <row r="3009" spans="22:22" s="50" customFormat="1">
      <c r="V3009" s="53"/>
    </row>
    <row r="3010" spans="22:22" s="50" customFormat="1">
      <c r="V3010" s="53"/>
    </row>
    <row r="3011" spans="22:22" s="50" customFormat="1">
      <c r="V3011" s="53"/>
    </row>
    <row r="3012" spans="22:22" s="50" customFormat="1">
      <c r="V3012" s="53"/>
    </row>
    <row r="3013" spans="22:22" s="50" customFormat="1">
      <c r="V3013" s="53"/>
    </row>
    <row r="3014" spans="22:22" s="50" customFormat="1">
      <c r="V3014" s="53"/>
    </row>
    <row r="3015" spans="22:22" s="50" customFormat="1">
      <c r="V3015" s="53"/>
    </row>
    <row r="3016" spans="22:22" s="50" customFormat="1">
      <c r="V3016" s="53"/>
    </row>
    <row r="3017" spans="22:22" s="50" customFormat="1">
      <c r="V3017" s="53"/>
    </row>
    <row r="3018" spans="22:22" s="50" customFormat="1">
      <c r="V3018" s="53"/>
    </row>
    <row r="3019" spans="22:22" s="50" customFormat="1">
      <c r="V3019" s="53"/>
    </row>
    <row r="3020" spans="22:22" s="50" customFormat="1">
      <c r="V3020" s="53"/>
    </row>
    <row r="3021" spans="22:22" s="50" customFormat="1">
      <c r="V3021" s="53"/>
    </row>
    <row r="3022" spans="22:22" s="50" customFormat="1">
      <c r="V3022" s="53"/>
    </row>
    <row r="3023" spans="22:22" s="50" customFormat="1">
      <c r="V3023" s="53"/>
    </row>
    <row r="3024" spans="22:22" s="50" customFormat="1">
      <c r="V3024" s="53"/>
    </row>
    <row r="3025" spans="22:22" s="50" customFormat="1">
      <c r="V3025" s="53"/>
    </row>
    <row r="3026" spans="22:22" s="50" customFormat="1">
      <c r="V3026" s="53"/>
    </row>
    <row r="3027" spans="22:22" s="50" customFormat="1">
      <c r="V3027" s="53"/>
    </row>
    <row r="3028" spans="22:22" s="50" customFormat="1">
      <c r="V3028" s="53"/>
    </row>
    <row r="3029" spans="22:22" s="50" customFormat="1">
      <c r="V3029" s="53"/>
    </row>
    <row r="3030" spans="22:22" s="50" customFormat="1">
      <c r="V3030" s="53"/>
    </row>
    <row r="3031" spans="22:22" s="50" customFormat="1">
      <c r="V3031" s="53"/>
    </row>
    <row r="3032" spans="22:22" s="50" customFormat="1">
      <c r="V3032" s="53"/>
    </row>
    <row r="3033" spans="22:22" s="50" customFormat="1">
      <c r="V3033" s="53"/>
    </row>
    <row r="3034" spans="22:22" s="50" customFormat="1">
      <c r="V3034" s="53"/>
    </row>
    <row r="3035" spans="22:22" s="50" customFormat="1">
      <c r="V3035" s="53"/>
    </row>
    <row r="3036" spans="22:22" s="50" customFormat="1">
      <c r="V3036" s="53"/>
    </row>
    <row r="3037" spans="22:22" s="50" customFormat="1">
      <c r="V3037" s="53"/>
    </row>
    <row r="3038" spans="22:22" s="50" customFormat="1">
      <c r="V3038" s="53"/>
    </row>
    <row r="3039" spans="22:22" s="50" customFormat="1">
      <c r="V3039" s="53"/>
    </row>
    <row r="3040" spans="22:22" s="50" customFormat="1">
      <c r="V3040" s="53"/>
    </row>
    <row r="3041" spans="22:22" s="50" customFormat="1">
      <c r="V3041" s="53"/>
    </row>
    <row r="3042" spans="22:22" s="50" customFormat="1">
      <c r="V3042" s="53"/>
    </row>
    <row r="3043" spans="22:22" s="50" customFormat="1">
      <c r="V3043" s="53"/>
    </row>
    <row r="3044" spans="22:22" s="50" customFormat="1">
      <c r="V3044" s="53"/>
    </row>
    <row r="3045" spans="22:22" s="50" customFormat="1">
      <c r="V3045" s="53"/>
    </row>
    <row r="3046" spans="22:22" s="50" customFormat="1">
      <c r="V3046" s="53"/>
    </row>
    <row r="3047" spans="22:22" s="50" customFormat="1">
      <c r="V3047" s="53"/>
    </row>
    <row r="3048" spans="22:22" s="50" customFormat="1">
      <c r="V3048" s="53"/>
    </row>
    <row r="3049" spans="22:22" s="50" customFormat="1">
      <c r="V3049" s="53"/>
    </row>
    <row r="3050" spans="22:22" s="50" customFormat="1">
      <c r="V3050" s="53"/>
    </row>
    <row r="3051" spans="22:22" s="50" customFormat="1">
      <c r="V3051" s="53"/>
    </row>
    <row r="3052" spans="22:22" s="50" customFormat="1">
      <c r="V3052" s="53"/>
    </row>
    <row r="3053" spans="22:22" s="50" customFormat="1">
      <c r="V3053" s="53"/>
    </row>
    <row r="3054" spans="22:22" s="50" customFormat="1">
      <c r="V3054" s="53"/>
    </row>
    <row r="3055" spans="22:22" s="50" customFormat="1">
      <c r="V3055" s="53"/>
    </row>
    <row r="3056" spans="22:22" s="50" customFormat="1">
      <c r="V3056" s="53"/>
    </row>
    <row r="3057" spans="22:22" s="50" customFormat="1">
      <c r="V3057" s="53"/>
    </row>
    <row r="3058" spans="22:22" s="50" customFormat="1">
      <c r="V3058" s="53"/>
    </row>
    <row r="3059" spans="22:22" s="50" customFormat="1">
      <c r="V3059" s="53"/>
    </row>
    <row r="3060" spans="22:22" s="50" customFormat="1">
      <c r="V3060" s="53"/>
    </row>
    <row r="3061" spans="22:22" s="50" customFormat="1">
      <c r="V3061" s="53"/>
    </row>
    <row r="3062" spans="22:22" s="50" customFormat="1">
      <c r="V3062" s="53"/>
    </row>
    <row r="3063" spans="22:22" s="50" customFormat="1">
      <c r="V3063" s="53"/>
    </row>
    <row r="3064" spans="22:22" s="50" customFormat="1">
      <c r="V3064" s="53"/>
    </row>
    <row r="3065" spans="22:22" s="50" customFormat="1">
      <c r="V3065" s="53"/>
    </row>
    <row r="3066" spans="22:22" s="50" customFormat="1">
      <c r="V3066" s="53"/>
    </row>
    <row r="3067" spans="22:22" s="50" customFormat="1">
      <c r="V3067" s="53"/>
    </row>
    <row r="3068" spans="22:22" s="50" customFormat="1">
      <c r="V3068" s="53"/>
    </row>
    <row r="3069" spans="22:22" s="50" customFormat="1">
      <c r="V3069" s="53"/>
    </row>
    <row r="3070" spans="22:22" s="50" customFormat="1">
      <c r="V3070" s="53"/>
    </row>
    <row r="3071" spans="22:22" s="50" customFormat="1">
      <c r="V3071" s="53"/>
    </row>
    <row r="3072" spans="22:22" s="50" customFormat="1">
      <c r="V3072" s="53"/>
    </row>
    <row r="3073" spans="22:22" s="50" customFormat="1">
      <c r="V3073" s="53"/>
    </row>
    <row r="3074" spans="22:22" s="50" customFormat="1">
      <c r="V3074" s="53"/>
    </row>
    <row r="3075" spans="22:22" s="50" customFormat="1">
      <c r="V3075" s="53"/>
    </row>
    <row r="3076" spans="22:22" s="50" customFormat="1">
      <c r="V3076" s="53"/>
    </row>
    <row r="3077" spans="22:22" s="50" customFormat="1">
      <c r="V3077" s="53"/>
    </row>
    <row r="3078" spans="22:22" s="50" customFormat="1">
      <c r="V3078" s="53"/>
    </row>
    <row r="3079" spans="22:22" s="50" customFormat="1">
      <c r="V3079" s="53"/>
    </row>
    <row r="3080" spans="22:22" s="50" customFormat="1">
      <c r="V3080" s="53"/>
    </row>
    <row r="3081" spans="22:22" s="50" customFormat="1">
      <c r="V3081" s="53"/>
    </row>
    <row r="3082" spans="22:22" s="50" customFormat="1">
      <c r="V3082" s="53"/>
    </row>
    <row r="3083" spans="22:22" s="50" customFormat="1">
      <c r="V3083" s="53"/>
    </row>
    <row r="3084" spans="22:22" s="50" customFormat="1">
      <c r="V3084" s="53"/>
    </row>
    <row r="3085" spans="22:22" s="50" customFormat="1">
      <c r="V3085" s="53"/>
    </row>
    <row r="3086" spans="22:22" s="50" customFormat="1">
      <c r="V3086" s="53"/>
    </row>
    <row r="3087" spans="22:22" s="50" customFormat="1">
      <c r="V3087" s="53"/>
    </row>
    <row r="3088" spans="22:22" s="50" customFormat="1">
      <c r="V3088" s="53"/>
    </row>
    <row r="3089" spans="22:22" s="50" customFormat="1">
      <c r="V3089" s="53"/>
    </row>
    <row r="3090" spans="22:22" s="50" customFormat="1">
      <c r="V3090" s="53"/>
    </row>
    <row r="3091" spans="22:22" s="50" customFormat="1">
      <c r="V3091" s="53"/>
    </row>
    <row r="3092" spans="22:22" s="50" customFormat="1">
      <c r="V3092" s="53"/>
    </row>
    <row r="3093" spans="22:22" s="50" customFormat="1">
      <c r="V3093" s="53"/>
    </row>
    <row r="3094" spans="22:22" s="50" customFormat="1">
      <c r="V3094" s="53"/>
    </row>
    <row r="3095" spans="22:22" s="50" customFormat="1">
      <c r="V3095" s="53"/>
    </row>
    <row r="3096" spans="22:22" s="50" customFormat="1">
      <c r="V3096" s="53"/>
    </row>
    <row r="3097" spans="22:22" s="50" customFormat="1">
      <c r="V3097" s="53"/>
    </row>
    <row r="3098" spans="22:22" s="50" customFormat="1">
      <c r="V3098" s="53"/>
    </row>
    <row r="3099" spans="22:22" s="50" customFormat="1">
      <c r="V3099" s="53"/>
    </row>
    <row r="3100" spans="22:22" s="50" customFormat="1">
      <c r="V3100" s="53"/>
    </row>
    <row r="3101" spans="22:22" s="50" customFormat="1">
      <c r="V3101" s="53"/>
    </row>
    <row r="3102" spans="22:22" s="50" customFormat="1">
      <c r="V3102" s="53"/>
    </row>
    <row r="3103" spans="22:22" s="50" customFormat="1">
      <c r="V3103" s="53"/>
    </row>
    <row r="3104" spans="22:22" s="50" customFormat="1">
      <c r="V3104" s="53"/>
    </row>
    <row r="3105" spans="22:22" s="50" customFormat="1">
      <c r="V3105" s="53"/>
    </row>
    <row r="3106" spans="22:22" s="50" customFormat="1">
      <c r="V3106" s="53"/>
    </row>
    <row r="3107" spans="22:22" s="50" customFormat="1">
      <c r="V3107" s="53"/>
    </row>
    <row r="3108" spans="22:22" s="50" customFormat="1">
      <c r="V3108" s="53"/>
    </row>
    <row r="3109" spans="22:22" s="50" customFormat="1">
      <c r="V3109" s="53"/>
    </row>
    <row r="3110" spans="22:22" s="50" customFormat="1">
      <c r="V3110" s="53"/>
    </row>
    <row r="3111" spans="22:22" s="50" customFormat="1">
      <c r="V3111" s="53"/>
    </row>
    <row r="3112" spans="22:22" s="50" customFormat="1">
      <c r="V3112" s="53"/>
    </row>
    <row r="3113" spans="22:22" s="50" customFormat="1">
      <c r="V3113" s="53"/>
    </row>
    <row r="3114" spans="22:22" s="50" customFormat="1">
      <c r="V3114" s="53"/>
    </row>
    <row r="3115" spans="22:22" s="50" customFormat="1">
      <c r="V3115" s="53"/>
    </row>
    <row r="3116" spans="22:22" s="50" customFormat="1">
      <c r="V3116" s="53"/>
    </row>
    <row r="3117" spans="22:22" s="50" customFormat="1">
      <c r="V3117" s="53"/>
    </row>
    <row r="3118" spans="22:22" s="50" customFormat="1">
      <c r="V3118" s="53"/>
    </row>
    <row r="3119" spans="22:22" s="50" customFormat="1">
      <c r="V3119" s="53"/>
    </row>
    <row r="3120" spans="22:22" s="50" customFormat="1">
      <c r="V3120" s="53"/>
    </row>
    <row r="3121" spans="22:22" s="50" customFormat="1">
      <c r="V3121" s="53"/>
    </row>
    <row r="3122" spans="22:22" s="50" customFormat="1">
      <c r="V3122" s="53"/>
    </row>
    <row r="3123" spans="22:22" s="50" customFormat="1">
      <c r="V3123" s="53"/>
    </row>
    <row r="3124" spans="22:22" s="50" customFormat="1">
      <c r="V3124" s="53"/>
    </row>
    <row r="3125" spans="22:22" s="50" customFormat="1">
      <c r="V3125" s="53"/>
    </row>
    <row r="3126" spans="22:22" s="50" customFormat="1">
      <c r="V3126" s="53"/>
    </row>
    <row r="3127" spans="22:22" s="50" customFormat="1">
      <c r="V3127" s="53"/>
    </row>
    <row r="3128" spans="22:22" s="50" customFormat="1">
      <c r="V3128" s="53"/>
    </row>
    <row r="3129" spans="22:22" s="50" customFormat="1">
      <c r="V3129" s="53"/>
    </row>
    <row r="3130" spans="22:22" s="50" customFormat="1">
      <c r="V3130" s="53"/>
    </row>
    <row r="3131" spans="22:22" s="50" customFormat="1">
      <c r="V3131" s="53"/>
    </row>
    <row r="3132" spans="22:22" s="50" customFormat="1">
      <c r="V3132" s="53"/>
    </row>
    <row r="3133" spans="22:22" s="50" customFormat="1">
      <c r="V3133" s="53"/>
    </row>
    <row r="3134" spans="22:22" s="50" customFormat="1">
      <c r="V3134" s="53"/>
    </row>
    <row r="3135" spans="22:22" s="50" customFormat="1">
      <c r="V3135" s="53"/>
    </row>
    <row r="3136" spans="22:22" s="50" customFormat="1">
      <c r="V3136" s="53"/>
    </row>
    <row r="3137" spans="22:22" s="50" customFormat="1">
      <c r="V3137" s="53"/>
    </row>
    <row r="3138" spans="22:22" s="50" customFormat="1">
      <c r="V3138" s="53"/>
    </row>
    <row r="3139" spans="22:22" s="50" customFormat="1">
      <c r="V3139" s="53"/>
    </row>
    <row r="3140" spans="22:22" s="50" customFormat="1">
      <c r="V3140" s="53"/>
    </row>
    <row r="3141" spans="22:22" s="50" customFormat="1">
      <c r="V3141" s="53"/>
    </row>
    <row r="3142" spans="22:22" s="50" customFormat="1">
      <c r="V3142" s="53"/>
    </row>
    <row r="3143" spans="22:22" s="50" customFormat="1">
      <c r="V3143" s="53"/>
    </row>
    <row r="3144" spans="22:22" s="50" customFormat="1">
      <c r="V3144" s="53"/>
    </row>
    <row r="3145" spans="22:22" s="50" customFormat="1">
      <c r="V3145" s="53"/>
    </row>
    <row r="3146" spans="22:22" s="50" customFormat="1">
      <c r="V3146" s="53"/>
    </row>
    <row r="3147" spans="22:22" s="50" customFormat="1">
      <c r="V3147" s="53"/>
    </row>
    <row r="3148" spans="22:22" s="50" customFormat="1">
      <c r="V3148" s="53"/>
    </row>
    <row r="3149" spans="22:22" s="50" customFormat="1">
      <c r="V3149" s="53"/>
    </row>
    <row r="3150" spans="22:22" s="50" customFormat="1">
      <c r="V3150" s="53"/>
    </row>
    <row r="3151" spans="22:22" s="50" customFormat="1">
      <c r="V3151" s="53"/>
    </row>
    <row r="3152" spans="22:22" s="50" customFormat="1">
      <c r="V3152" s="53"/>
    </row>
    <row r="3153" spans="22:22" s="50" customFormat="1">
      <c r="V3153" s="53"/>
    </row>
    <row r="3154" spans="22:22" s="50" customFormat="1">
      <c r="V3154" s="53"/>
    </row>
    <row r="3155" spans="22:22" s="50" customFormat="1">
      <c r="V3155" s="53"/>
    </row>
    <row r="3156" spans="22:22" s="50" customFormat="1">
      <c r="V3156" s="53"/>
    </row>
    <row r="3157" spans="22:22" s="50" customFormat="1">
      <c r="V3157" s="53"/>
    </row>
    <row r="3158" spans="22:22" s="50" customFormat="1">
      <c r="V3158" s="53"/>
    </row>
    <row r="3159" spans="22:22" s="50" customFormat="1">
      <c r="V3159" s="53"/>
    </row>
    <row r="3160" spans="22:22" s="50" customFormat="1">
      <c r="V3160" s="53"/>
    </row>
    <row r="3161" spans="22:22" s="50" customFormat="1">
      <c r="V3161" s="53"/>
    </row>
    <row r="3162" spans="22:22" s="50" customFormat="1">
      <c r="V3162" s="53"/>
    </row>
    <row r="3163" spans="22:22" s="50" customFormat="1">
      <c r="V3163" s="53"/>
    </row>
    <row r="3164" spans="22:22" s="50" customFormat="1">
      <c r="V3164" s="53"/>
    </row>
    <row r="3165" spans="22:22" s="50" customFormat="1">
      <c r="V3165" s="53"/>
    </row>
    <row r="3166" spans="22:22" s="50" customFormat="1">
      <c r="V3166" s="53"/>
    </row>
    <row r="3167" spans="22:22" s="50" customFormat="1">
      <c r="V3167" s="53"/>
    </row>
    <row r="3168" spans="22:22" s="50" customFormat="1">
      <c r="V3168" s="53"/>
    </row>
    <row r="3169" spans="22:22" s="50" customFormat="1">
      <c r="V3169" s="53"/>
    </row>
    <row r="3170" spans="22:22" s="50" customFormat="1">
      <c r="V3170" s="53"/>
    </row>
    <row r="3171" spans="22:22" s="50" customFormat="1">
      <c r="V3171" s="53"/>
    </row>
    <row r="3172" spans="22:22" s="50" customFormat="1">
      <c r="V3172" s="53"/>
    </row>
    <row r="3173" spans="22:22" s="50" customFormat="1">
      <c r="V3173" s="53"/>
    </row>
    <row r="3174" spans="22:22" s="50" customFormat="1">
      <c r="V3174" s="53"/>
    </row>
    <row r="3175" spans="22:22" s="50" customFormat="1">
      <c r="V3175" s="53"/>
    </row>
    <row r="3176" spans="22:22" s="50" customFormat="1">
      <c r="V3176" s="53"/>
    </row>
    <row r="3177" spans="22:22" s="50" customFormat="1">
      <c r="V3177" s="53"/>
    </row>
    <row r="3178" spans="22:22" s="50" customFormat="1">
      <c r="V3178" s="53"/>
    </row>
    <row r="3179" spans="22:22" s="50" customFormat="1">
      <c r="V3179" s="53"/>
    </row>
    <row r="3180" spans="22:22" s="50" customFormat="1">
      <c r="V3180" s="53"/>
    </row>
    <row r="3181" spans="22:22" s="50" customFormat="1">
      <c r="V3181" s="53"/>
    </row>
    <row r="3182" spans="22:22" s="50" customFormat="1">
      <c r="V3182" s="53"/>
    </row>
    <row r="3183" spans="22:22" s="50" customFormat="1">
      <c r="V3183" s="53"/>
    </row>
    <row r="3184" spans="22:22" s="50" customFormat="1">
      <c r="V3184" s="53"/>
    </row>
    <row r="3185" spans="22:22" s="50" customFormat="1">
      <c r="V3185" s="53"/>
    </row>
    <row r="3186" spans="22:22" s="50" customFormat="1">
      <c r="V3186" s="53"/>
    </row>
    <row r="3187" spans="22:22" s="50" customFormat="1">
      <c r="V3187" s="53"/>
    </row>
    <row r="3188" spans="22:22" s="50" customFormat="1">
      <c r="V3188" s="53"/>
    </row>
    <row r="3189" spans="22:22" s="50" customFormat="1">
      <c r="V3189" s="53"/>
    </row>
    <row r="3190" spans="22:22" s="50" customFormat="1">
      <c r="V3190" s="53"/>
    </row>
    <row r="3191" spans="22:22" s="50" customFormat="1">
      <c r="V3191" s="53"/>
    </row>
    <row r="3192" spans="22:22" s="50" customFormat="1">
      <c r="V3192" s="53"/>
    </row>
    <row r="3193" spans="22:22" s="50" customFormat="1">
      <c r="V3193" s="53"/>
    </row>
    <row r="3194" spans="22:22" s="50" customFormat="1">
      <c r="V3194" s="53"/>
    </row>
    <row r="3195" spans="22:22" s="50" customFormat="1">
      <c r="V3195" s="53"/>
    </row>
    <row r="3196" spans="22:22" s="50" customFormat="1">
      <c r="V3196" s="53"/>
    </row>
    <row r="3197" spans="22:22" s="50" customFormat="1">
      <c r="V3197" s="53"/>
    </row>
    <row r="3198" spans="22:22" s="50" customFormat="1">
      <c r="V3198" s="53"/>
    </row>
    <row r="3199" spans="22:22" s="50" customFormat="1">
      <c r="V3199" s="53"/>
    </row>
    <row r="3200" spans="22:22" s="50" customFormat="1">
      <c r="V3200" s="53"/>
    </row>
    <row r="3201" spans="22:22" s="50" customFormat="1">
      <c r="V3201" s="53"/>
    </row>
    <row r="3202" spans="22:22" s="50" customFormat="1">
      <c r="V3202" s="53"/>
    </row>
    <row r="3203" spans="22:22" s="50" customFormat="1">
      <c r="V3203" s="53"/>
    </row>
    <row r="3204" spans="22:22" s="50" customFormat="1">
      <c r="V3204" s="53"/>
    </row>
    <row r="3205" spans="22:22" s="50" customFormat="1">
      <c r="V3205" s="53"/>
    </row>
    <row r="3206" spans="22:22" s="50" customFormat="1">
      <c r="V3206" s="53"/>
    </row>
    <row r="3207" spans="22:22" s="50" customFormat="1">
      <c r="V3207" s="53"/>
    </row>
    <row r="3208" spans="22:22" s="50" customFormat="1">
      <c r="V3208" s="53"/>
    </row>
    <row r="3209" spans="22:22" s="50" customFormat="1">
      <c r="V3209" s="53"/>
    </row>
    <row r="3210" spans="22:22" s="50" customFormat="1">
      <c r="V3210" s="53"/>
    </row>
    <row r="3211" spans="22:22" s="50" customFormat="1">
      <c r="V3211" s="53"/>
    </row>
    <row r="3212" spans="22:22" s="50" customFormat="1">
      <c r="V3212" s="53"/>
    </row>
    <row r="3213" spans="22:22" s="50" customFormat="1">
      <c r="V3213" s="53"/>
    </row>
    <row r="3214" spans="22:22" s="50" customFormat="1">
      <c r="V3214" s="53"/>
    </row>
    <row r="3215" spans="22:22" s="50" customFormat="1">
      <c r="V3215" s="53"/>
    </row>
    <row r="3216" spans="22:22" s="50" customFormat="1">
      <c r="V3216" s="53"/>
    </row>
    <row r="3217" spans="22:22" s="50" customFormat="1">
      <c r="V3217" s="53"/>
    </row>
    <row r="3218" spans="22:22" s="50" customFormat="1">
      <c r="V3218" s="53"/>
    </row>
    <row r="3219" spans="22:22" s="50" customFormat="1">
      <c r="V3219" s="53"/>
    </row>
    <row r="3220" spans="22:22" s="50" customFormat="1">
      <c r="V3220" s="53"/>
    </row>
    <row r="3221" spans="22:22" s="50" customFormat="1">
      <c r="V3221" s="53"/>
    </row>
    <row r="3222" spans="22:22" s="50" customFormat="1">
      <c r="V3222" s="53"/>
    </row>
    <row r="3223" spans="22:22" s="50" customFormat="1">
      <c r="V3223" s="53"/>
    </row>
    <row r="3224" spans="22:22" s="50" customFormat="1">
      <c r="V3224" s="53"/>
    </row>
    <row r="3225" spans="22:22" s="50" customFormat="1">
      <c r="V3225" s="53"/>
    </row>
    <row r="3226" spans="22:22" s="50" customFormat="1">
      <c r="V3226" s="53"/>
    </row>
    <row r="3227" spans="22:22" s="50" customFormat="1">
      <c r="V3227" s="53"/>
    </row>
    <row r="3228" spans="22:22" s="50" customFormat="1">
      <c r="V3228" s="53"/>
    </row>
    <row r="3229" spans="22:22" s="50" customFormat="1">
      <c r="V3229" s="53"/>
    </row>
    <row r="3230" spans="22:22" s="50" customFormat="1">
      <c r="V3230" s="53"/>
    </row>
    <row r="3231" spans="22:22" s="50" customFormat="1">
      <c r="V3231" s="53"/>
    </row>
    <row r="3232" spans="22:22" s="50" customFormat="1">
      <c r="V3232" s="53"/>
    </row>
    <row r="3233" spans="22:22" s="50" customFormat="1">
      <c r="V3233" s="53"/>
    </row>
    <row r="3234" spans="22:22" s="50" customFormat="1">
      <c r="V3234" s="53"/>
    </row>
    <row r="3235" spans="22:22" s="50" customFormat="1">
      <c r="V3235" s="53"/>
    </row>
    <row r="3236" spans="22:22" s="50" customFormat="1">
      <c r="V3236" s="53"/>
    </row>
    <row r="3237" spans="22:22" s="50" customFormat="1">
      <c r="V3237" s="53"/>
    </row>
    <row r="3238" spans="22:22" s="50" customFormat="1">
      <c r="V3238" s="53"/>
    </row>
    <row r="3239" spans="22:22" s="50" customFormat="1">
      <c r="V3239" s="53"/>
    </row>
    <row r="3240" spans="22:22" s="50" customFormat="1">
      <c r="V3240" s="53"/>
    </row>
    <row r="3241" spans="22:22" s="50" customFormat="1">
      <c r="V3241" s="53"/>
    </row>
    <row r="3242" spans="22:22" s="50" customFormat="1">
      <c r="V3242" s="53"/>
    </row>
    <row r="3243" spans="22:22" s="50" customFormat="1">
      <c r="V3243" s="53"/>
    </row>
    <row r="3244" spans="22:22" s="50" customFormat="1">
      <c r="V3244" s="53"/>
    </row>
    <row r="3245" spans="22:22" s="50" customFormat="1">
      <c r="V3245" s="53"/>
    </row>
    <row r="3246" spans="22:22" s="50" customFormat="1">
      <c r="V3246" s="53"/>
    </row>
    <row r="3247" spans="22:22" s="50" customFormat="1">
      <c r="V3247" s="53"/>
    </row>
    <row r="3248" spans="22:22" s="50" customFormat="1">
      <c r="V3248" s="53"/>
    </row>
    <row r="3249" spans="22:22" s="50" customFormat="1">
      <c r="V3249" s="53"/>
    </row>
    <row r="3250" spans="22:22" s="50" customFormat="1">
      <c r="V3250" s="53"/>
    </row>
    <row r="3251" spans="22:22" s="50" customFormat="1">
      <c r="V3251" s="53"/>
    </row>
    <row r="3252" spans="22:22" s="50" customFormat="1">
      <c r="V3252" s="53"/>
    </row>
    <row r="3253" spans="22:22" s="50" customFormat="1">
      <c r="V3253" s="53"/>
    </row>
    <row r="3254" spans="22:22" s="50" customFormat="1">
      <c r="V3254" s="53"/>
    </row>
    <row r="3255" spans="22:22" s="50" customFormat="1">
      <c r="V3255" s="53"/>
    </row>
    <row r="3256" spans="22:22" s="50" customFormat="1">
      <c r="V3256" s="53"/>
    </row>
    <row r="3257" spans="22:22" s="50" customFormat="1">
      <c r="V3257" s="53"/>
    </row>
    <row r="3258" spans="22:22" s="50" customFormat="1">
      <c r="V3258" s="53"/>
    </row>
    <row r="3259" spans="22:22" s="50" customFormat="1">
      <c r="V3259" s="53"/>
    </row>
    <row r="3260" spans="22:22" s="50" customFormat="1">
      <c r="V3260" s="53"/>
    </row>
    <row r="3261" spans="22:22" s="50" customFormat="1">
      <c r="V3261" s="53"/>
    </row>
    <row r="3262" spans="22:22" s="50" customFormat="1">
      <c r="V3262" s="53"/>
    </row>
    <row r="3263" spans="22:22" s="50" customFormat="1">
      <c r="V3263" s="53"/>
    </row>
    <row r="3264" spans="22:22" s="50" customFormat="1">
      <c r="V3264" s="53"/>
    </row>
    <row r="3265" spans="22:22" s="50" customFormat="1">
      <c r="V3265" s="53"/>
    </row>
    <row r="3266" spans="22:22" s="50" customFormat="1">
      <c r="V3266" s="53"/>
    </row>
    <row r="3267" spans="22:22" s="50" customFormat="1">
      <c r="V3267" s="53"/>
    </row>
    <row r="3268" spans="22:22" s="50" customFormat="1">
      <c r="V3268" s="53"/>
    </row>
    <row r="3269" spans="22:22" s="50" customFormat="1">
      <c r="V3269" s="53"/>
    </row>
    <row r="3270" spans="22:22" s="50" customFormat="1">
      <c r="V3270" s="53"/>
    </row>
    <row r="3271" spans="22:22" s="50" customFormat="1">
      <c r="V3271" s="53"/>
    </row>
    <row r="3272" spans="22:22" s="50" customFormat="1">
      <c r="V3272" s="53"/>
    </row>
    <row r="3273" spans="22:22" s="50" customFormat="1">
      <c r="V3273" s="53"/>
    </row>
    <row r="3274" spans="22:22" s="50" customFormat="1">
      <c r="V3274" s="53"/>
    </row>
    <row r="3275" spans="22:22" s="50" customFormat="1">
      <c r="V3275" s="53"/>
    </row>
    <row r="3276" spans="22:22" s="50" customFormat="1">
      <c r="V3276" s="53"/>
    </row>
    <row r="3277" spans="22:22" s="50" customFormat="1">
      <c r="V3277" s="53"/>
    </row>
    <row r="3278" spans="22:22" s="50" customFormat="1">
      <c r="V3278" s="53"/>
    </row>
    <row r="3279" spans="22:22" s="50" customFormat="1">
      <c r="V3279" s="53"/>
    </row>
    <row r="3280" spans="22:22" s="50" customFormat="1">
      <c r="V3280" s="53"/>
    </row>
    <row r="3281" spans="22:22" s="50" customFormat="1">
      <c r="V3281" s="53"/>
    </row>
    <row r="3282" spans="22:22" s="50" customFormat="1">
      <c r="V3282" s="53"/>
    </row>
    <row r="3283" spans="22:22" s="50" customFormat="1">
      <c r="V3283" s="53"/>
    </row>
    <row r="3284" spans="22:22" s="50" customFormat="1">
      <c r="V3284" s="53"/>
    </row>
    <row r="3285" spans="22:22" s="50" customFormat="1">
      <c r="V3285" s="53"/>
    </row>
    <row r="3286" spans="22:22" s="50" customFormat="1">
      <c r="V3286" s="53"/>
    </row>
    <row r="3287" spans="22:22" s="50" customFormat="1">
      <c r="V3287" s="53"/>
    </row>
    <row r="3288" spans="22:22" s="50" customFormat="1">
      <c r="V3288" s="53"/>
    </row>
    <row r="3289" spans="22:22" s="50" customFormat="1">
      <c r="V3289" s="53"/>
    </row>
    <row r="3290" spans="22:22" s="50" customFormat="1">
      <c r="V3290" s="53"/>
    </row>
    <row r="3291" spans="22:22" s="50" customFormat="1">
      <c r="V3291" s="53"/>
    </row>
    <row r="3292" spans="22:22" s="50" customFormat="1">
      <c r="V3292" s="53"/>
    </row>
    <row r="3293" spans="22:22" s="50" customFormat="1">
      <c r="V3293" s="53"/>
    </row>
    <row r="3294" spans="22:22" s="50" customFormat="1">
      <c r="V3294" s="53"/>
    </row>
    <row r="3295" spans="22:22" s="50" customFormat="1">
      <c r="V3295" s="53"/>
    </row>
    <row r="3296" spans="22:22" s="50" customFormat="1">
      <c r="V3296" s="53"/>
    </row>
    <row r="3297" spans="22:22" s="50" customFormat="1">
      <c r="V3297" s="53"/>
    </row>
    <row r="3298" spans="22:22" s="50" customFormat="1">
      <c r="V3298" s="53"/>
    </row>
    <row r="3299" spans="22:22" s="50" customFormat="1">
      <c r="V3299" s="53"/>
    </row>
    <row r="3300" spans="22:22" s="50" customFormat="1">
      <c r="V3300" s="53"/>
    </row>
    <row r="3301" spans="22:22" s="50" customFormat="1">
      <c r="V3301" s="53"/>
    </row>
    <row r="3302" spans="22:22" s="50" customFormat="1">
      <c r="V3302" s="53"/>
    </row>
    <row r="3303" spans="22:22" s="50" customFormat="1">
      <c r="V3303" s="53"/>
    </row>
    <row r="3304" spans="22:22" s="50" customFormat="1">
      <c r="V3304" s="53"/>
    </row>
    <row r="3305" spans="22:22" s="50" customFormat="1">
      <c r="V3305" s="53"/>
    </row>
    <row r="3306" spans="22:22" s="50" customFormat="1">
      <c r="V3306" s="53"/>
    </row>
    <row r="3307" spans="22:22" s="50" customFormat="1">
      <c r="V3307" s="53"/>
    </row>
    <row r="3308" spans="22:22" s="50" customFormat="1">
      <c r="V3308" s="53"/>
    </row>
    <row r="3309" spans="22:22" s="50" customFormat="1">
      <c r="V3309" s="53"/>
    </row>
    <row r="3310" spans="22:22" s="50" customFormat="1">
      <c r="V3310" s="53"/>
    </row>
    <row r="3311" spans="22:22" s="50" customFormat="1">
      <c r="V3311" s="53"/>
    </row>
    <row r="3312" spans="22:22" s="50" customFormat="1">
      <c r="V3312" s="53"/>
    </row>
    <row r="3313" spans="22:22" s="50" customFormat="1">
      <c r="V3313" s="53"/>
    </row>
    <row r="3314" spans="22:22" s="50" customFormat="1">
      <c r="V3314" s="53"/>
    </row>
    <row r="3315" spans="22:22" s="50" customFormat="1">
      <c r="V3315" s="53"/>
    </row>
    <row r="3316" spans="22:22" s="50" customFormat="1">
      <c r="V3316" s="53"/>
    </row>
    <row r="3317" spans="22:22" s="50" customFormat="1">
      <c r="V3317" s="53"/>
    </row>
    <row r="3318" spans="22:22" s="50" customFormat="1">
      <c r="V3318" s="53"/>
    </row>
    <row r="3319" spans="22:22" s="50" customFormat="1">
      <c r="V3319" s="53"/>
    </row>
    <row r="3320" spans="22:22" s="50" customFormat="1">
      <c r="V3320" s="53"/>
    </row>
    <row r="3321" spans="22:22" s="50" customFormat="1">
      <c r="V3321" s="53"/>
    </row>
    <row r="3322" spans="22:22" s="50" customFormat="1">
      <c r="V3322" s="53"/>
    </row>
    <row r="3323" spans="22:22" s="50" customFormat="1">
      <c r="V3323" s="53"/>
    </row>
    <row r="3324" spans="22:22" s="50" customFormat="1">
      <c r="V3324" s="53"/>
    </row>
    <row r="3325" spans="22:22" s="50" customFormat="1">
      <c r="V3325" s="53"/>
    </row>
    <row r="3326" spans="22:22" s="50" customFormat="1">
      <c r="V3326" s="53"/>
    </row>
    <row r="3327" spans="22:22" s="50" customFormat="1">
      <c r="V3327" s="53"/>
    </row>
    <row r="3328" spans="22:22" s="50" customFormat="1">
      <c r="V3328" s="53"/>
    </row>
    <row r="3329" spans="22:22" s="50" customFormat="1">
      <c r="V3329" s="53"/>
    </row>
    <row r="3330" spans="22:22" s="50" customFormat="1">
      <c r="V3330" s="53"/>
    </row>
    <row r="3331" spans="22:22" s="50" customFormat="1">
      <c r="V3331" s="53"/>
    </row>
    <row r="3332" spans="22:22" s="50" customFormat="1">
      <c r="V3332" s="53"/>
    </row>
    <row r="3333" spans="22:22" s="50" customFormat="1">
      <c r="V3333" s="53"/>
    </row>
    <row r="3334" spans="22:22" s="50" customFormat="1">
      <c r="V3334" s="53"/>
    </row>
    <row r="3335" spans="22:22" s="50" customFormat="1">
      <c r="V3335" s="53"/>
    </row>
    <row r="3336" spans="22:22" s="50" customFormat="1">
      <c r="V3336" s="53"/>
    </row>
    <row r="3337" spans="22:22" s="50" customFormat="1">
      <c r="V3337" s="53"/>
    </row>
    <row r="3338" spans="22:22" s="50" customFormat="1">
      <c r="V3338" s="53"/>
    </row>
    <row r="3339" spans="22:22" s="50" customFormat="1">
      <c r="V3339" s="53"/>
    </row>
    <row r="3340" spans="22:22" s="50" customFormat="1">
      <c r="V3340" s="53"/>
    </row>
    <row r="3341" spans="22:22" s="50" customFormat="1">
      <c r="V3341" s="53"/>
    </row>
    <row r="3342" spans="22:22" s="50" customFormat="1">
      <c r="V3342" s="53"/>
    </row>
    <row r="3343" spans="22:22" s="50" customFormat="1">
      <c r="V3343" s="53"/>
    </row>
    <row r="3344" spans="22:22" s="50" customFormat="1">
      <c r="V3344" s="53"/>
    </row>
    <row r="3345" spans="22:22" s="50" customFormat="1">
      <c r="V3345" s="53"/>
    </row>
    <row r="3346" spans="22:22" s="50" customFormat="1">
      <c r="V3346" s="53"/>
    </row>
    <row r="3347" spans="22:22" s="50" customFormat="1">
      <c r="V3347" s="53"/>
    </row>
    <row r="3348" spans="22:22" s="50" customFormat="1">
      <c r="V3348" s="53"/>
    </row>
    <row r="3349" spans="22:22" s="50" customFormat="1">
      <c r="V3349" s="53"/>
    </row>
    <row r="3350" spans="22:22" s="50" customFormat="1">
      <c r="V3350" s="53"/>
    </row>
    <row r="3351" spans="22:22" s="50" customFormat="1">
      <c r="V3351" s="53"/>
    </row>
    <row r="3352" spans="22:22" s="50" customFormat="1">
      <c r="V3352" s="53"/>
    </row>
    <row r="3353" spans="22:22" s="50" customFormat="1">
      <c r="V3353" s="53"/>
    </row>
    <row r="3354" spans="22:22" s="50" customFormat="1">
      <c r="V3354" s="53"/>
    </row>
    <row r="3355" spans="22:22" s="50" customFormat="1">
      <c r="V3355" s="53"/>
    </row>
    <row r="3356" spans="22:22" s="50" customFormat="1">
      <c r="V3356" s="53"/>
    </row>
    <row r="3357" spans="22:22" s="50" customFormat="1">
      <c r="V3357" s="53"/>
    </row>
    <row r="3358" spans="22:22" s="50" customFormat="1">
      <c r="V3358" s="53"/>
    </row>
    <row r="3359" spans="22:22" s="50" customFormat="1">
      <c r="V3359" s="53"/>
    </row>
    <row r="3360" spans="22:22" s="50" customFormat="1">
      <c r="V3360" s="53"/>
    </row>
    <row r="3361" spans="22:22" s="50" customFormat="1">
      <c r="V3361" s="53"/>
    </row>
    <row r="3362" spans="22:22" s="50" customFormat="1">
      <c r="V3362" s="53"/>
    </row>
    <row r="3363" spans="22:22" s="50" customFormat="1">
      <c r="V3363" s="53"/>
    </row>
    <row r="3364" spans="22:22" s="50" customFormat="1">
      <c r="V3364" s="53"/>
    </row>
    <row r="3365" spans="22:22" s="50" customFormat="1">
      <c r="V3365" s="53"/>
    </row>
    <row r="3366" spans="22:22" s="50" customFormat="1">
      <c r="V3366" s="53"/>
    </row>
    <row r="3367" spans="22:22" s="50" customFormat="1">
      <c r="V3367" s="53"/>
    </row>
    <row r="3368" spans="22:22" s="50" customFormat="1">
      <c r="V3368" s="53"/>
    </row>
    <row r="3369" spans="22:22" s="50" customFormat="1">
      <c r="V3369" s="53"/>
    </row>
    <row r="3370" spans="22:22" s="50" customFormat="1">
      <c r="V3370" s="53"/>
    </row>
    <row r="3371" spans="22:22" s="50" customFormat="1">
      <c r="V3371" s="53"/>
    </row>
    <row r="3372" spans="22:22" s="50" customFormat="1">
      <c r="V3372" s="53"/>
    </row>
    <row r="3373" spans="22:22" s="50" customFormat="1">
      <c r="V3373" s="53"/>
    </row>
    <row r="3374" spans="22:22" s="50" customFormat="1">
      <c r="V3374" s="53"/>
    </row>
    <row r="3375" spans="22:22" s="50" customFormat="1">
      <c r="V3375" s="53"/>
    </row>
    <row r="3376" spans="22:22" s="50" customFormat="1">
      <c r="V3376" s="53"/>
    </row>
    <row r="3377" spans="22:22" s="50" customFormat="1">
      <c r="V3377" s="53"/>
    </row>
    <row r="3378" spans="22:22" s="50" customFormat="1">
      <c r="V3378" s="53"/>
    </row>
    <row r="3379" spans="22:22" s="50" customFormat="1">
      <c r="V3379" s="53"/>
    </row>
    <row r="3380" spans="22:22" s="50" customFormat="1">
      <c r="V3380" s="53"/>
    </row>
    <row r="3381" spans="22:22" s="50" customFormat="1">
      <c r="V3381" s="53"/>
    </row>
    <row r="3382" spans="22:22" s="50" customFormat="1">
      <c r="V3382" s="53"/>
    </row>
    <row r="3383" spans="22:22" s="50" customFormat="1">
      <c r="V3383" s="53"/>
    </row>
    <row r="3384" spans="22:22" s="50" customFormat="1">
      <c r="V3384" s="53"/>
    </row>
    <row r="3385" spans="22:22" s="50" customFormat="1">
      <c r="V3385" s="53"/>
    </row>
    <row r="3386" spans="22:22" s="50" customFormat="1">
      <c r="V3386" s="53"/>
    </row>
    <row r="3387" spans="22:22" s="50" customFormat="1">
      <c r="V3387" s="53"/>
    </row>
    <row r="3388" spans="22:22" s="50" customFormat="1">
      <c r="V3388" s="53"/>
    </row>
    <row r="3389" spans="22:22" s="50" customFormat="1">
      <c r="V3389" s="53"/>
    </row>
    <row r="3390" spans="22:22" s="50" customFormat="1">
      <c r="V3390" s="53"/>
    </row>
    <row r="3391" spans="22:22" s="50" customFormat="1">
      <c r="V3391" s="53"/>
    </row>
    <row r="3392" spans="22:22" s="50" customFormat="1">
      <c r="V3392" s="53"/>
    </row>
    <row r="3393" spans="22:22" s="50" customFormat="1">
      <c r="V3393" s="53"/>
    </row>
    <row r="3394" spans="22:22" s="50" customFormat="1">
      <c r="V3394" s="53"/>
    </row>
    <row r="3395" spans="22:22" s="50" customFormat="1">
      <c r="V3395" s="53"/>
    </row>
    <row r="3396" spans="22:22" s="50" customFormat="1">
      <c r="V3396" s="53"/>
    </row>
    <row r="3397" spans="22:22" s="50" customFormat="1">
      <c r="V3397" s="53"/>
    </row>
    <row r="3398" spans="22:22" s="50" customFormat="1">
      <c r="V3398" s="53"/>
    </row>
    <row r="3399" spans="22:22" s="50" customFormat="1">
      <c r="V3399" s="53"/>
    </row>
    <row r="3400" spans="22:22" s="50" customFormat="1">
      <c r="V3400" s="53"/>
    </row>
    <row r="3401" spans="22:22" s="50" customFormat="1">
      <c r="V3401" s="53"/>
    </row>
    <row r="3402" spans="22:22" s="50" customFormat="1">
      <c r="V3402" s="53"/>
    </row>
    <row r="3403" spans="22:22" s="50" customFormat="1">
      <c r="V3403" s="53"/>
    </row>
    <row r="3404" spans="22:22" s="50" customFormat="1">
      <c r="V3404" s="53"/>
    </row>
    <row r="3405" spans="22:22" s="50" customFormat="1">
      <c r="V3405" s="53"/>
    </row>
    <row r="3406" spans="22:22" s="50" customFormat="1">
      <c r="V3406" s="53"/>
    </row>
    <row r="3407" spans="22:22" s="50" customFormat="1">
      <c r="V3407" s="53"/>
    </row>
    <row r="3408" spans="22:22" s="50" customFormat="1">
      <c r="V3408" s="53"/>
    </row>
    <row r="3409" spans="22:22" s="50" customFormat="1">
      <c r="V3409" s="53"/>
    </row>
    <row r="3410" spans="22:22" s="50" customFormat="1">
      <c r="V3410" s="53"/>
    </row>
    <row r="3411" spans="22:22" s="50" customFormat="1">
      <c r="V3411" s="53"/>
    </row>
    <row r="3412" spans="22:22" s="50" customFormat="1">
      <c r="V3412" s="53"/>
    </row>
    <row r="3413" spans="22:22" s="50" customFormat="1">
      <c r="V3413" s="53"/>
    </row>
    <row r="3414" spans="22:22" s="50" customFormat="1">
      <c r="V3414" s="53"/>
    </row>
    <row r="3415" spans="22:22" s="50" customFormat="1">
      <c r="V3415" s="53"/>
    </row>
    <row r="3416" spans="22:22" s="50" customFormat="1">
      <c r="V3416" s="53"/>
    </row>
    <row r="3417" spans="22:22" s="50" customFormat="1">
      <c r="V3417" s="53"/>
    </row>
    <row r="3418" spans="22:22" s="50" customFormat="1">
      <c r="V3418" s="53"/>
    </row>
    <row r="3419" spans="22:22" s="50" customFormat="1">
      <c r="V3419" s="53"/>
    </row>
    <row r="3420" spans="22:22" s="50" customFormat="1">
      <c r="V3420" s="53"/>
    </row>
    <row r="3421" spans="22:22" s="50" customFormat="1">
      <c r="V3421" s="53"/>
    </row>
    <row r="3422" spans="22:22" s="50" customFormat="1">
      <c r="V3422" s="53"/>
    </row>
    <row r="3423" spans="22:22" s="50" customFormat="1">
      <c r="V3423" s="53"/>
    </row>
    <row r="3424" spans="22:22" s="50" customFormat="1">
      <c r="V3424" s="53"/>
    </row>
    <row r="3425" spans="22:22" s="50" customFormat="1">
      <c r="V3425" s="53"/>
    </row>
    <row r="3426" spans="22:22" s="50" customFormat="1">
      <c r="V3426" s="53"/>
    </row>
    <row r="3427" spans="22:22" s="50" customFormat="1">
      <c r="V3427" s="53"/>
    </row>
    <row r="3428" spans="22:22" s="50" customFormat="1">
      <c r="V3428" s="53"/>
    </row>
    <row r="3429" spans="22:22" s="50" customFormat="1">
      <c r="V3429" s="53"/>
    </row>
    <row r="3430" spans="22:22" s="50" customFormat="1">
      <c r="V3430" s="53"/>
    </row>
    <row r="3431" spans="22:22" s="50" customFormat="1">
      <c r="V3431" s="53"/>
    </row>
    <row r="3432" spans="22:22" s="50" customFormat="1">
      <c r="V3432" s="53"/>
    </row>
    <row r="3433" spans="22:22" s="50" customFormat="1">
      <c r="V3433" s="53"/>
    </row>
    <row r="3434" spans="22:22" s="50" customFormat="1">
      <c r="V3434" s="53"/>
    </row>
    <row r="3435" spans="22:22" s="50" customFormat="1">
      <c r="V3435" s="53"/>
    </row>
    <row r="3436" spans="22:22" s="50" customFormat="1">
      <c r="V3436" s="53"/>
    </row>
    <row r="3437" spans="22:22" s="50" customFormat="1">
      <c r="V3437" s="53"/>
    </row>
    <row r="3438" spans="22:22" s="50" customFormat="1">
      <c r="V3438" s="53"/>
    </row>
    <row r="3439" spans="22:22" s="50" customFormat="1">
      <c r="V3439" s="53"/>
    </row>
    <row r="3440" spans="22:22" s="50" customFormat="1">
      <c r="V3440" s="53"/>
    </row>
    <row r="3441" spans="22:22" s="50" customFormat="1">
      <c r="V3441" s="53"/>
    </row>
    <row r="3442" spans="22:22" s="50" customFormat="1">
      <c r="V3442" s="53"/>
    </row>
    <row r="3443" spans="22:22" s="50" customFormat="1">
      <c r="V3443" s="53"/>
    </row>
    <row r="3444" spans="22:22" s="50" customFormat="1">
      <c r="V3444" s="53"/>
    </row>
    <row r="3445" spans="22:22" s="50" customFormat="1">
      <c r="V3445" s="53"/>
    </row>
    <row r="3446" spans="22:22" s="50" customFormat="1">
      <c r="V3446" s="53"/>
    </row>
    <row r="3447" spans="22:22" s="50" customFormat="1">
      <c r="V3447" s="53"/>
    </row>
    <row r="3448" spans="22:22" s="50" customFormat="1">
      <c r="V3448" s="53"/>
    </row>
    <row r="3449" spans="22:22" s="50" customFormat="1">
      <c r="V3449" s="53"/>
    </row>
    <row r="3450" spans="22:22" s="50" customFormat="1">
      <c r="V3450" s="53"/>
    </row>
    <row r="3451" spans="22:22" s="50" customFormat="1">
      <c r="V3451" s="53"/>
    </row>
    <row r="3452" spans="22:22" s="50" customFormat="1">
      <c r="V3452" s="53"/>
    </row>
    <row r="3453" spans="22:22" s="50" customFormat="1">
      <c r="V3453" s="53"/>
    </row>
    <row r="3454" spans="22:22" s="50" customFormat="1">
      <c r="V3454" s="53"/>
    </row>
    <row r="3455" spans="22:22" s="50" customFormat="1">
      <c r="V3455" s="53"/>
    </row>
    <row r="3456" spans="22:22" s="50" customFormat="1">
      <c r="V3456" s="53"/>
    </row>
    <row r="3457" spans="22:22" s="50" customFormat="1">
      <c r="V3457" s="53"/>
    </row>
    <row r="3458" spans="22:22" s="50" customFormat="1">
      <c r="V3458" s="53"/>
    </row>
    <row r="3459" spans="22:22" s="50" customFormat="1">
      <c r="V3459" s="53"/>
    </row>
    <row r="3460" spans="22:22" s="50" customFormat="1">
      <c r="V3460" s="53"/>
    </row>
    <row r="3461" spans="22:22" s="50" customFormat="1">
      <c r="V3461" s="53"/>
    </row>
    <row r="3462" spans="22:22" s="50" customFormat="1">
      <c r="V3462" s="53"/>
    </row>
    <row r="3463" spans="22:22" s="50" customFormat="1">
      <c r="V3463" s="53"/>
    </row>
    <row r="3464" spans="22:22" s="50" customFormat="1">
      <c r="V3464" s="53"/>
    </row>
    <row r="3465" spans="22:22" s="50" customFormat="1">
      <c r="V3465" s="53"/>
    </row>
    <row r="3466" spans="22:22" s="50" customFormat="1">
      <c r="V3466" s="53"/>
    </row>
    <row r="3467" spans="22:22" s="50" customFormat="1">
      <c r="V3467" s="53"/>
    </row>
    <row r="3468" spans="22:22" s="50" customFormat="1">
      <c r="V3468" s="53"/>
    </row>
    <row r="3469" spans="22:22" s="50" customFormat="1">
      <c r="V3469" s="53"/>
    </row>
    <row r="3470" spans="22:22" s="50" customFormat="1">
      <c r="V3470" s="53"/>
    </row>
    <row r="3471" spans="22:22" s="50" customFormat="1">
      <c r="V3471" s="53"/>
    </row>
    <row r="3472" spans="22:22" s="50" customFormat="1">
      <c r="V3472" s="53"/>
    </row>
    <row r="3473" spans="22:22" s="50" customFormat="1">
      <c r="V3473" s="53"/>
    </row>
    <row r="3474" spans="22:22" s="50" customFormat="1">
      <c r="V3474" s="53"/>
    </row>
    <row r="3475" spans="22:22" s="50" customFormat="1">
      <c r="V3475" s="53"/>
    </row>
    <row r="3476" spans="22:22" s="50" customFormat="1">
      <c r="V3476" s="53"/>
    </row>
    <row r="3477" spans="22:22" s="50" customFormat="1">
      <c r="V3477" s="53"/>
    </row>
    <row r="3478" spans="22:22" s="50" customFormat="1">
      <c r="V3478" s="53"/>
    </row>
    <row r="3479" spans="22:22" s="50" customFormat="1">
      <c r="V3479" s="53"/>
    </row>
    <row r="3480" spans="22:22" s="50" customFormat="1">
      <c r="V3480" s="53"/>
    </row>
    <row r="3481" spans="22:22" s="50" customFormat="1">
      <c r="V3481" s="53"/>
    </row>
    <row r="3482" spans="22:22" s="50" customFormat="1">
      <c r="V3482" s="53"/>
    </row>
    <row r="3483" spans="22:22" s="50" customFormat="1">
      <c r="V3483" s="53"/>
    </row>
    <row r="3484" spans="22:22" s="50" customFormat="1">
      <c r="V3484" s="53"/>
    </row>
    <row r="3485" spans="22:22" s="50" customFormat="1">
      <c r="V3485" s="53"/>
    </row>
    <row r="3486" spans="22:22" s="50" customFormat="1">
      <c r="V3486" s="53"/>
    </row>
    <row r="3487" spans="22:22" s="50" customFormat="1">
      <c r="V3487" s="53"/>
    </row>
    <row r="3488" spans="22:22" s="50" customFormat="1">
      <c r="V3488" s="53"/>
    </row>
    <row r="3489" spans="22:22" s="50" customFormat="1">
      <c r="V3489" s="53"/>
    </row>
    <row r="3490" spans="22:22" s="50" customFormat="1">
      <c r="V3490" s="53"/>
    </row>
    <row r="3491" spans="22:22" s="50" customFormat="1">
      <c r="V3491" s="53"/>
    </row>
    <row r="3492" spans="22:22" s="50" customFormat="1">
      <c r="V3492" s="53"/>
    </row>
    <row r="3493" spans="22:22" s="50" customFormat="1">
      <c r="V3493" s="53"/>
    </row>
    <row r="3494" spans="22:22" s="50" customFormat="1">
      <c r="V3494" s="53"/>
    </row>
    <row r="3495" spans="22:22" s="50" customFormat="1">
      <c r="V3495" s="53"/>
    </row>
    <row r="3496" spans="22:22" s="50" customFormat="1">
      <c r="V3496" s="53"/>
    </row>
    <row r="3497" spans="22:22" s="50" customFormat="1">
      <c r="V3497" s="53"/>
    </row>
    <row r="3498" spans="22:22" s="50" customFormat="1">
      <c r="V3498" s="53"/>
    </row>
    <row r="3499" spans="22:22" s="50" customFormat="1">
      <c r="V3499" s="53"/>
    </row>
    <row r="3500" spans="22:22" s="50" customFormat="1">
      <c r="V3500" s="53"/>
    </row>
    <row r="3501" spans="22:22" s="50" customFormat="1">
      <c r="V3501" s="53"/>
    </row>
    <row r="3502" spans="22:22" s="50" customFormat="1">
      <c r="V3502" s="53"/>
    </row>
    <row r="3503" spans="22:22" s="50" customFormat="1">
      <c r="V3503" s="53"/>
    </row>
    <row r="3504" spans="22:22" s="50" customFormat="1">
      <c r="V3504" s="53"/>
    </row>
    <row r="3505" spans="22:22" s="50" customFormat="1">
      <c r="V3505" s="53"/>
    </row>
    <row r="3506" spans="22:22" s="50" customFormat="1">
      <c r="V3506" s="53"/>
    </row>
    <row r="3507" spans="22:22" s="50" customFormat="1">
      <c r="V3507" s="53"/>
    </row>
    <row r="3508" spans="22:22" s="50" customFormat="1">
      <c r="V3508" s="53"/>
    </row>
    <row r="3509" spans="22:22" s="50" customFormat="1">
      <c r="V3509" s="53"/>
    </row>
    <row r="3510" spans="22:22" s="50" customFormat="1">
      <c r="V3510" s="53"/>
    </row>
    <row r="3511" spans="22:22" s="50" customFormat="1">
      <c r="V3511" s="53"/>
    </row>
    <row r="3512" spans="22:22" s="50" customFormat="1">
      <c r="V3512" s="53"/>
    </row>
    <row r="3513" spans="22:22" s="50" customFormat="1">
      <c r="V3513" s="53"/>
    </row>
    <row r="3514" spans="22:22" s="50" customFormat="1">
      <c r="V3514" s="53"/>
    </row>
    <row r="3515" spans="22:22" s="50" customFormat="1">
      <c r="V3515" s="53"/>
    </row>
    <row r="3516" spans="22:22" s="50" customFormat="1">
      <c r="V3516" s="53"/>
    </row>
    <row r="3517" spans="22:22" s="50" customFormat="1">
      <c r="V3517" s="53"/>
    </row>
    <row r="3518" spans="22:22" s="50" customFormat="1">
      <c r="V3518" s="53"/>
    </row>
    <row r="3519" spans="22:22" s="50" customFormat="1">
      <c r="V3519" s="53"/>
    </row>
    <row r="3520" spans="22:22" s="50" customFormat="1">
      <c r="V3520" s="53"/>
    </row>
    <row r="3521" spans="22:22" s="50" customFormat="1">
      <c r="V3521" s="53"/>
    </row>
    <row r="3522" spans="22:22" s="50" customFormat="1">
      <c r="V3522" s="53"/>
    </row>
    <row r="3523" spans="22:22" s="50" customFormat="1">
      <c r="V3523" s="53"/>
    </row>
    <row r="3524" spans="22:22" s="50" customFormat="1">
      <c r="V3524" s="53"/>
    </row>
    <row r="3525" spans="22:22" s="50" customFormat="1">
      <c r="V3525" s="53"/>
    </row>
    <row r="3526" spans="22:22" s="50" customFormat="1">
      <c r="V3526" s="53"/>
    </row>
    <row r="3527" spans="22:22" s="50" customFormat="1">
      <c r="V3527" s="53"/>
    </row>
    <row r="3528" spans="22:22" s="50" customFormat="1">
      <c r="V3528" s="53"/>
    </row>
    <row r="3529" spans="22:22" s="50" customFormat="1">
      <c r="V3529" s="53"/>
    </row>
    <row r="3530" spans="22:22" s="50" customFormat="1">
      <c r="V3530" s="53"/>
    </row>
    <row r="3531" spans="22:22" s="50" customFormat="1">
      <c r="V3531" s="53"/>
    </row>
    <row r="3532" spans="22:22" s="50" customFormat="1">
      <c r="V3532" s="53"/>
    </row>
    <row r="3533" spans="22:22" s="50" customFormat="1">
      <c r="V3533" s="53"/>
    </row>
    <row r="3534" spans="22:22" s="50" customFormat="1">
      <c r="V3534" s="53"/>
    </row>
    <row r="3535" spans="22:22" s="50" customFormat="1">
      <c r="V3535" s="53"/>
    </row>
    <row r="3536" spans="22:22" s="50" customFormat="1">
      <c r="V3536" s="53"/>
    </row>
    <row r="3537" spans="22:22" s="50" customFormat="1">
      <c r="V3537" s="53"/>
    </row>
    <row r="3538" spans="22:22" s="50" customFormat="1">
      <c r="V3538" s="53"/>
    </row>
    <row r="3539" spans="22:22" s="50" customFormat="1">
      <c r="V3539" s="53"/>
    </row>
    <row r="3540" spans="22:22" s="50" customFormat="1">
      <c r="V3540" s="53"/>
    </row>
    <row r="3541" spans="22:22" s="50" customFormat="1">
      <c r="V3541" s="53"/>
    </row>
    <row r="3542" spans="22:22" s="50" customFormat="1">
      <c r="V3542" s="53"/>
    </row>
    <row r="3543" spans="22:22" s="50" customFormat="1">
      <c r="V3543" s="53"/>
    </row>
    <row r="3544" spans="22:22" s="50" customFormat="1">
      <c r="V3544" s="53"/>
    </row>
    <row r="3545" spans="22:22" s="50" customFormat="1">
      <c r="V3545" s="53"/>
    </row>
    <row r="3546" spans="22:22" s="50" customFormat="1">
      <c r="V3546" s="53"/>
    </row>
    <row r="3547" spans="22:22" s="50" customFormat="1">
      <c r="V3547" s="53"/>
    </row>
    <row r="3548" spans="22:22" s="50" customFormat="1">
      <c r="V3548" s="53"/>
    </row>
    <row r="3549" spans="22:22" s="50" customFormat="1">
      <c r="V3549" s="53"/>
    </row>
    <row r="3550" spans="22:22" s="50" customFormat="1">
      <c r="V3550" s="53"/>
    </row>
    <row r="3551" spans="22:22" s="50" customFormat="1">
      <c r="V3551" s="53"/>
    </row>
    <row r="3552" spans="22:22" s="50" customFormat="1">
      <c r="V3552" s="53"/>
    </row>
    <row r="3553" spans="22:22" s="50" customFormat="1">
      <c r="V3553" s="53"/>
    </row>
    <row r="3554" spans="22:22" s="50" customFormat="1">
      <c r="V3554" s="53"/>
    </row>
    <row r="3555" spans="22:22" s="50" customFormat="1">
      <c r="V3555" s="53"/>
    </row>
    <row r="3556" spans="22:22" s="50" customFormat="1">
      <c r="V3556" s="53"/>
    </row>
    <row r="3557" spans="22:22" s="50" customFormat="1">
      <c r="V3557" s="53"/>
    </row>
    <row r="3558" spans="22:22" s="50" customFormat="1">
      <c r="V3558" s="53"/>
    </row>
    <row r="3559" spans="22:22" s="50" customFormat="1">
      <c r="V3559" s="53"/>
    </row>
    <row r="3560" spans="22:22" s="50" customFormat="1">
      <c r="V3560" s="53"/>
    </row>
    <row r="3561" spans="22:22" s="50" customFormat="1">
      <c r="V3561" s="53"/>
    </row>
    <row r="3562" spans="22:22" s="50" customFormat="1">
      <c r="V3562" s="53"/>
    </row>
    <row r="3563" spans="22:22" s="50" customFormat="1">
      <c r="V3563" s="53"/>
    </row>
    <row r="3564" spans="22:22" s="50" customFormat="1">
      <c r="V3564" s="53"/>
    </row>
    <row r="3565" spans="22:22" s="50" customFormat="1">
      <c r="V3565" s="53"/>
    </row>
    <row r="3566" spans="22:22" s="50" customFormat="1">
      <c r="V3566" s="53"/>
    </row>
    <row r="3567" spans="22:22" s="50" customFormat="1">
      <c r="V3567" s="53"/>
    </row>
    <row r="3568" spans="22:22" s="50" customFormat="1">
      <c r="V3568" s="53"/>
    </row>
    <row r="3569" spans="22:22" s="50" customFormat="1">
      <c r="V3569" s="53"/>
    </row>
    <row r="3570" spans="22:22" s="50" customFormat="1">
      <c r="V3570" s="53"/>
    </row>
    <row r="3571" spans="22:22" s="50" customFormat="1">
      <c r="V3571" s="53"/>
    </row>
    <row r="3572" spans="22:22" s="50" customFormat="1">
      <c r="V3572" s="53"/>
    </row>
    <row r="3573" spans="22:22" s="50" customFormat="1">
      <c r="V3573" s="53"/>
    </row>
    <row r="3574" spans="22:22" s="50" customFormat="1">
      <c r="V3574" s="53"/>
    </row>
    <row r="3575" spans="22:22" s="50" customFormat="1">
      <c r="V3575" s="53"/>
    </row>
    <row r="3576" spans="22:22" s="50" customFormat="1">
      <c r="V3576" s="53"/>
    </row>
    <row r="3577" spans="22:22" s="50" customFormat="1">
      <c r="V3577" s="53"/>
    </row>
    <row r="3578" spans="22:22" s="50" customFormat="1">
      <c r="V3578" s="53"/>
    </row>
    <row r="3579" spans="22:22" s="50" customFormat="1">
      <c r="V3579" s="53"/>
    </row>
    <row r="3580" spans="22:22" s="50" customFormat="1">
      <c r="V3580" s="53"/>
    </row>
    <row r="3581" spans="22:22" s="50" customFormat="1">
      <c r="V3581" s="53"/>
    </row>
    <row r="3582" spans="22:22" s="50" customFormat="1">
      <c r="V3582" s="53"/>
    </row>
    <row r="3583" spans="22:22" s="50" customFormat="1">
      <c r="V3583" s="53"/>
    </row>
    <row r="3584" spans="22:22" s="50" customFormat="1">
      <c r="V3584" s="53"/>
    </row>
    <row r="3585" spans="22:22" s="50" customFormat="1">
      <c r="V3585" s="53"/>
    </row>
    <row r="3586" spans="22:22" s="50" customFormat="1">
      <c r="V3586" s="53"/>
    </row>
    <row r="3587" spans="22:22" s="50" customFormat="1">
      <c r="V3587" s="53"/>
    </row>
    <row r="3588" spans="22:22" s="50" customFormat="1">
      <c r="V3588" s="53"/>
    </row>
    <row r="3589" spans="22:22" s="50" customFormat="1">
      <c r="V3589" s="53"/>
    </row>
    <row r="3590" spans="22:22" s="50" customFormat="1">
      <c r="V3590" s="53"/>
    </row>
    <row r="3591" spans="22:22" s="50" customFormat="1">
      <c r="V3591" s="53"/>
    </row>
    <row r="3592" spans="22:22" s="50" customFormat="1">
      <c r="V3592" s="53"/>
    </row>
    <row r="3593" spans="22:22" s="50" customFormat="1">
      <c r="V3593" s="53"/>
    </row>
    <row r="3594" spans="22:22" s="50" customFormat="1">
      <c r="V3594" s="53"/>
    </row>
    <row r="3595" spans="22:22" s="50" customFormat="1">
      <c r="V3595" s="53"/>
    </row>
    <row r="3596" spans="22:22" s="50" customFormat="1">
      <c r="V3596" s="53"/>
    </row>
    <row r="3597" spans="22:22" s="50" customFormat="1">
      <c r="V3597" s="53"/>
    </row>
    <row r="3598" spans="22:22" s="50" customFormat="1">
      <c r="V3598" s="53"/>
    </row>
    <row r="3599" spans="22:22" s="50" customFormat="1">
      <c r="V3599" s="53"/>
    </row>
    <row r="3600" spans="22:22" s="50" customFormat="1">
      <c r="V3600" s="53"/>
    </row>
    <row r="3601" spans="22:22" s="50" customFormat="1">
      <c r="V3601" s="53"/>
    </row>
    <row r="3602" spans="22:22" s="50" customFormat="1">
      <c r="V3602" s="53"/>
    </row>
    <row r="3603" spans="22:22" s="50" customFormat="1">
      <c r="V3603" s="53"/>
    </row>
    <row r="3604" spans="22:22" s="50" customFormat="1">
      <c r="V3604" s="53"/>
    </row>
    <row r="3605" spans="22:22" s="50" customFormat="1">
      <c r="V3605" s="53"/>
    </row>
    <row r="3606" spans="22:22" s="50" customFormat="1">
      <c r="V3606" s="53"/>
    </row>
    <row r="3607" spans="22:22" s="50" customFormat="1">
      <c r="V3607" s="53"/>
    </row>
    <row r="3608" spans="22:22" s="50" customFormat="1">
      <c r="V3608" s="53"/>
    </row>
    <row r="3609" spans="22:22" s="50" customFormat="1">
      <c r="V3609" s="53"/>
    </row>
    <row r="3610" spans="22:22" s="50" customFormat="1">
      <c r="V3610" s="53"/>
    </row>
    <row r="3611" spans="22:22" s="50" customFormat="1">
      <c r="V3611" s="53"/>
    </row>
    <row r="3612" spans="22:22" s="50" customFormat="1">
      <c r="V3612" s="53"/>
    </row>
    <row r="3613" spans="22:22" s="50" customFormat="1">
      <c r="V3613" s="53"/>
    </row>
    <row r="3614" spans="22:22" s="50" customFormat="1">
      <c r="V3614" s="53"/>
    </row>
    <row r="3615" spans="22:22" s="50" customFormat="1">
      <c r="V3615" s="53"/>
    </row>
    <row r="3616" spans="22:22" s="50" customFormat="1">
      <c r="V3616" s="53"/>
    </row>
    <row r="3617" spans="22:22" s="50" customFormat="1">
      <c r="V3617" s="53"/>
    </row>
    <row r="3618" spans="22:22" s="50" customFormat="1">
      <c r="V3618" s="53"/>
    </row>
    <row r="3619" spans="22:22" s="50" customFormat="1">
      <c r="V3619" s="53"/>
    </row>
    <row r="3620" spans="22:22" s="50" customFormat="1">
      <c r="V3620" s="53"/>
    </row>
    <row r="3621" spans="22:22" s="50" customFormat="1">
      <c r="V3621" s="53"/>
    </row>
    <row r="3622" spans="22:22" s="50" customFormat="1">
      <c r="V3622" s="53"/>
    </row>
    <row r="3623" spans="22:22" s="50" customFormat="1">
      <c r="V3623" s="53"/>
    </row>
    <row r="3624" spans="22:22" s="50" customFormat="1">
      <c r="V3624" s="53"/>
    </row>
    <row r="3625" spans="22:22" s="50" customFormat="1">
      <c r="V3625" s="53"/>
    </row>
    <row r="3626" spans="22:22" s="50" customFormat="1">
      <c r="V3626" s="53"/>
    </row>
    <row r="3627" spans="22:22" s="50" customFormat="1">
      <c r="V3627" s="53"/>
    </row>
    <row r="3628" spans="22:22" s="50" customFormat="1">
      <c r="V3628" s="53"/>
    </row>
    <row r="3629" spans="22:22" s="50" customFormat="1">
      <c r="V3629" s="53"/>
    </row>
    <row r="3630" spans="22:22" s="50" customFormat="1">
      <c r="V3630" s="53"/>
    </row>
    <row r="3631" spans="22:22" s="50" customFormat="1">
      <c r="V3631" s="53"/>
    </row>
    <row r="3632" spans="22:22" s="50" customFormat="1">
      <c r="V3632" s="53"/>
    </row>
    <row r="3633" spans="22:22" s="50" customFormat="1">
      <c r="V3633" s="53"/>
    </row>
    <row r="3634" spans="22:22" s="50" customFormat="1">
      <c r="V3634" s="53"/>
    </row>
    <row r="3635" spans="22:22" s="50" customFormat="1">
      <c r="V3635" s="53"/>
    </row>
    <row r="3636" spans="22:22" s="50" customFormat="1">
      <c r="V3636" s="53"/>
    </row>
    <row r="3637" spans="22:22" s="50" customFormat="1">
      <c r="V3637" s="53"/>
    </row>
    <row r="3638" spans="22:22" s="50" customFormat="1">
      <c r="V3638" s="53"/>
    </row>
    <row r="3639" spans="22:22" s="50" customFormat="1">
      <c r="V3639" s="53"/>
    </row>
    <row r="3640" spans="22:22" s="50" customFormat="1">
      <c r="V3640" s="53"/>
    </row>
    <row r="3641" spans="22:22" s="50" customFormat="1">
      <c r="V3641" s="53"/>
    </row>
    <row r="3642" spans="22:22" s="50" customFormat="1">
      <c r="V3642" s="53"/>
    </row>
    <row r="3643" spans="22:22" s="50" customFormat="1">
      <c r="V3643" s="53"/>
    </row>
    <row r="3644" spans="22:22" s="50" customFormat="1">
      <c r="V3644" s="53"/>
    </row>
    <row r="3645" spans="22:22" s="50" customFormat="1">
      <c r="V3645" s="53"/>
    </row>
    <row r="3646" spans="22:22" s="50" customFormat="1">
      <c r="V3646" s="53"/>
    </row>
    <row r="3647" spans="22:22" s="50" customFormat="1">
      <c r="V3647" s="53"/>
    </row>
    <row r="3648" spans="22:22" s="50" customFormat="1">
      <c r="V3648" s="53"/>
    </row>
    <row r="3649" spans="22:22" s="50" customFormat="1">
      <c r="V3649" s="53"/>
    </row>
    <row r="3650" spans="22:22" s="50" customFormat="1">
      <c r="V3650" s="53"/>
    </row>
    <row r="3651" spans="22:22" s="50" customFormat="1">
      <c r="V3651" s="53"/>
    </row>
    <row r="3652" spans="22:22" s="50" customFormat="1">
      <c r="V3652" s="53"/>
    </row>
    <row r="3653" spans="22:22" s="50" customFormat="1">
      <c r="V3653" s="53"/>
    </row>
    <row r="3654" spans="22:22" s="50" customFormat="1">
      <c r="V3654" s="53"/>
    </row>
    <row r="3655" spans="22:22" s="50" customFormat="1">
      <c r="V3655" s="53"/>
    </row>
    <row r="3656" spans="22:22" s="50" customFormat="1">
      <c r="V3656" s="53"/>
    </row>
    <row r="3657" spans="22:22" s="50" customFormat="1">
      <c r="V3657" s="53"/>
    </row>
    <row r="3658" spans="22:22" s="50" customFormat="1">
      <c r="V3658" s="53"/>
    </row>
    <row r="3659" spans="22:22" s="50" customFormat="1">
      <c r="V3659" s="53"/>
    </row>
    <row r="3660" spans="22:22" s="50" customFormat="1">
      <c r="V3660" s="53"/>
    </row>
    <row r="3661" spans="22:22" s="50" customFormat="1">
      <c r="V3661" s="53"/>
    </row>
    <row r="3662" spans="22:22" s="50" customFormat="1">
      <c r="V3662" s="53"/>
    </row>
    <row r="3663" spans="22:22" s="50" customFormat="1">
      <c r="V3663" s="53"/>
    </row>
    <row r="3664" spans="22:22" s="50" customFormat="1">
      <c r="V3664" s="53"/>
    </row>
    <row r="3665" spans="22:22" s="50" customFormat="1">
      <c r="V3665" s="53"/>
    </row>
    <row r="3666" spans="22:22" s="50" customFormat="1">
      <c r="V3666" s="53"/>
    </row>
    <row r="3667" spans="22:22" s="50" customFormat="1">
      <c r="V3667" s="53"/>
    </row>
    <row r="3668" spans="22:22" s="50" customFormat="1">
      <c r="V3668" s="53"/>
    </row>
    <row r="3669" spans="22:22" s="50" customFormat="1">
      <c r="V3669" s="53"/>
    </row>
    <row r="3670" spans="22:22" s="50" customFormat="1">
      <c r="V3670" s="53"/>
    </row>
    <row r="3671" spans="22:22" s="50" customFormat="1">
      <c r="V3671" s="53"/>
    </row>
    <row r="3672" spans="22:22" s="50" customFormat="1">
      <c r="V3672" s="53"/>
    </row>
    <row r="3673" spans="22:22" s="50" customFormat="1">
      <c r="V3673" s="53"/>
    </row>
    <row r="3674" spans="22:22" s="50" customFormat="1">
      <c r="V3674" s="53"/>
    </row>
    <row r="3675" spans="22:22" s="50" customFormat="1">
      <c r="V3675" s="53"/>
    </row>
    <row r="3676" spans="22:22" s="50" customFormat="1">
      <c r="V3676" s="53"/>
    </row>
    <row r="3677" spans="22:22" s="50" customFormat="1">
      <c r="V3677" s="53"/>
    </row>
    <row r="3678" spans="22:22" s="50" customFormat="1">
      <c r="V3678" s="53"/>
    </row>
    <row r="3679" spans="22:22" s="50" customFormat="1">
      <c r="V3679" s="53"/>
    </row>
    <row r="3680" spans="22:22" s="50" customFormat="1">
      <c r="V3680" s="53"/>
    </row>
    <row r="3681" spans="22:22" s="50" customFormat="1">
      <c r="V3681" s="53"/>
    </row>
    <row r="3682" spans="22:22" s="50" customFormat="1">
      <c r="V3682" s="53"/>
    </row>
    <row r="3683" spans="22:22" s="50" customFormat="1">
      <c r="V3683" s="53"/>
    </row>
    <row r="3684" spans="22:22" s="50" customFormat="1">
      <c r="V3684" s="53"/>
    </row>
    <row r="3685" spans="22:22" s="50" customFormat="1">
      <c r="V3685" s="53"/>
    </row>
    <row r="3686" spans="22:22" s="50" customFormat="1">
      <c r="V3686" s="53"/>
    </row>
    <row r="3687" spans="22:22" s="50" customFormat="1">
      <c r="V3687" s="53"/>
    </row>
    <row r="3688" spans="22:22" s="50" customFormat="1">
      <c r="V3688" s="53"/>
    </row>
    <row r="3689" spans="22:22" s="50" customFormat="1">
      <c r="V3689" s="53"/>
    </row>
    <row r="3690" spans="22:22" s="50" customFormat="1">
      <c r="V3690" s="53"/>
    </row>
    <row r="3691" spans="22:22" s="50" customFormat="1">
      <c r="V3691" s="53"/>
    </row>
    <row r="3692" spans="22:22" s="50" customFormat="1">
      <c r="V3692" s="53"/>
    </row>
    <row r="3693" spans="22:22" s="50" customFormat="1">
      <c r="V3693" s="53"/>
    </row>
    <row r="3694" spans="22:22" s="50" customFormat="1">
      <c r="V3694" s="53"/>
    </row>
    <row r="3695" spans="22:22" s="50" customFormat="1">
      <c r="V3695" s="53"/>
    </row>
    <row r="3696" spans="22:22" s="50" customFormat="1">
      <c r="V3696" s="53"/>
    </row>
    <row r="3697" spans="22:22" s="50" customFormat="1">
      <c r="V3697" s="53"/>
    </row>
    <row r="3698" spans="22:22" s="50" customFormat="1">
      <c r="V3698" s="53"/>
    </row>
    <row r="3699" spans="22:22" s="50" customFormat="1">
      <c r="V3699" s="53"/>
    </row>
    <row r="3700" spans="22:22" s="50" customFormat="1">
      <c r="V3700" s="53"/>
    </row>
    <row r="3701" spans="22:22" s="50" customFormat="1">
      <c r="V3701" s="53"/>
    </row>
    <row r="3702" spans="22:22" s="50" customFormat="1">
      <c r="V3702" s="53"/>
    </row>
    <row r="3703" spans="22:22" s="50" customFormat="1">
      <c r="V3703" s="53"/>
    </row>
    <row r="3704" spans="22:22" s="50" customFormat="1">
      <c r="V3704" s="53"/>
    </row>
    <row r="3705" spans="22:22" s="50" customFormat="1">
      <c r="V3705" s="53"/>
    </row>
    <row r="3706" spans="22:22" s="50" customFormat="1">
      <c r="V3706" s="53"/>
    </row>
    <row r="3707" spans="22:22" s="50" customFormat="1">
      <c r="V3707" s="53"/>
    </row>
    <row r="3708" spans="22:22" s="50" customFormat="1">
      <c r="V3708" s="53"/>
    </row>
    <row r="3709" spans="22:22" s="50" customFormat="1">
      <c r="V3709" s="53"/>
    </row>
    <row r="3710" spans="22:22" s="50" customFormat="1">
      <c r="V3710" s="53"/>
    </row>
    <row r="3711" spans="22:22" s="50" customFormat="1">
      <c r="V3711" s="53"/>
    </row>
    <row r="3712" spans="22:22" s="50" customFormat="1">
      <c r="V3712" s="53"/>
    </row>
    <row r="3713" spans="22:22" s="50" customFormat="1">
      <c r="V3713" s="53"/>
    </row>
    <row r="3714" spans="22:22" s="50" customFormat="1">
      <c r="V3714" s="53"/>
    </row>
    <row r="3715" spans="22:22" s="50" customFormat="1">
      <c r="V3715" s="53"/>
    </row>
    <row r="3716" spans="22:22" s="50" customFormat="1">
      <c r="V3716" s="53"/>
    </row>
    <row r="3717" spans="22:22" s="50" customFormat="1">
      <c r="V3717" s="53"/>
    </row>
    <row r="3718" spans="22:22" s="50" customFormat="1">
      <c r="V3718" s="53"/>
    </row>
    <row r="3719" spans="22:22" s="50" customFormat="1">
      <c r="V3719" s="53"/>
    </row>
    <row r="3720" spans="22:22" s="50" customFormat="1">
      <c r="V3720" s="53"/>
    </row>
    <row r="3721" spans="22:22" s="50" customFormat="1">
      <c r="V3721" s="53"/>
    </row>
    <row r="3722" spans="22:22" s="50" customFormat="1">
      <c r="V3722" s="53"/>
    </row>
    <row r="3723" spans="22:22" s="50" customFormat="1">
      <c r="V3723" s="53"/>
    </row>
    <row r="3724" spans="22:22" s="50" customFormat="1">
      <c r="V3724" s="53"/>
    </row>
    <row r="3725" spans="22:22" s="50" customFormat="1">
      <c r="V3725" s="53"/>
    </row>
    <row r="3726" spans="22:22" s="50" customFormat="1">
      <c r="V3726" s="53"/>
    </row>
    <row r="3727" spans="22:22" s="50" customFormat="1">
      <c r="V3727" s="53"/>
    </row>
    <row r="3728" spans="22:22" s="50" customFormat="1">
      <c r="V3728" s="53"/>
    </row>
    <row r="3729" spans="22:22" s="50" customFormat="1">
      <c r="V3729" s="53"/>
    </row>
    <row r="3730" spans="22:22" s="50" customFormat="1">
      <c r="V3730" s="53"/>
    </row>
    <row r="3731" spans="22:22" s="50" customFormat="1">
      <c r="V3731" s="53"/>
    </row>
    <row r="3732" spans="22:22" s="50" customFormat="1">
      <c r="V3732" s="53"/>
    </row>
    <row r="3733" spans="22:22" s="50" customFormat="1">
      <c r="V3733" s="53"/>
    </row>
    <row r="3734" spans="22:22" s="50" customFormat="1">
      <c r="V3734" s="53"/>
    </row>
    <row r="3735" spans="22:22" s="50" customFormat="1">
      <c r="V3735" s="53"/>
    </row>
    <row r="3736" spans="22:22" s="50" customFormat="1">
      <c r="V3736" s="53"/>
    </row>
    <row r="3737" spans="22:22" s="50" customFormat="1">
      <c r="V3737" s="53"/>
    </row>
    <row r="3738" spans="22:22" s="50" customFormat="1">
      <c r="V3738" s="53"/>
    </row>
    <row r="3739" spans="22:22" s="50" customFormat="1">
      <c r="V3739" s="53"/>
    </row>
    <row r="3740" spans="22:22" s="50" customFormat="1">
      <c r="V3740" s="53"/>
    </row>
    <row r="3741" spans="22:22" s="50" customFormat="1">
      <c r="V3741" s="53"/>
    </row>
    <row r="3742" spans="22:22" s="50" customFormat="1">
      <c r="V3742" s="53"/>
    </row>
    <row r="3743" spans="22:22" s="50" customFormat="1">
      <c r="V3743" s="53"/>
    </row>
    <row r="3744" spans="22:22" s="50" customFormat="1">
      <c r="V3744" s="53"/>
    </row>
    <row r="3745" spans="22:22" s="50" customFormat="1">
      <c r="V3745" s="53"/>
    </row>
    <row r="3746" spans="22:22" s="50" customFormat="1">
      <c r="V3746" s="53"/>
    </row>
    <row r="3747" spans="22:22" s="50" customFormat="1">
      <c r="V3747" s="53"/>
    </row>
    <row r="3748" spans="22:22" s="50" customFormat="1">
      <c r="V3748" s="53"/>
    </row>
    <row r="3749" spans="22:22" s="50" customFormat="1">
      <c r="V3749" s="53"/>
    </row>
    <row r="3750" spans="22:22" s="50" customFormat="1">
      <c r="V3750" s="53"/>
    </row>
    <row r="3751" spans="22:22" s="50" customFormat="1">
      <c r="V3751" s="53"/>
    </row>
    <row r="3752" spans="22:22" s="50" customFormat="1">
      <c r="V3752" s="53"/>
    </row>
    <row r="3753" spans="22:22" s="50" customFormat="1">
      <c r="V3753" s="53"/>
    </row>
    <row r="3754" spans="22:22" s="50" customFormat="1">
      <c r="V3754" s="53"/>
    </row>
    <row r="3755" spans="22:22" s="50" customFormat="1">
      <c r="V3755" s="53"/>
    </row>
    <row r="3756" spans="22:22" s="50" customFormat="1">
      <c r="V3756" s="53"/>
    </row>
    <row r="3757" spans="22:22" s="50" customFormat="1">
      <c r="V3757" s="53"/>
    </row>
    <row r="3758" spans="22:22" s="50" customFormat="1">
      <c r="V3758" s="53"/>
    </row>
    <row r="3759" spans="22:22" s="50" customFormat="1">
      <c r="V3759" s="53"/>
    </row>
    <row r="3760" spans="22:22" s="50" customFormat="1">
      <c r="V3760" s="53"/>
    </row>
    <row r="3761" spans="22:22" s="50" customFormat="1">
      <c r="V3761" s="53"/>
    </row>
    <row r="3762" spans="22:22" s="50" customFormat="1">
      <c r="V3762" s="53"/>
    </row>
    <row r="3763" spans="22:22" s="50" customFormat="1">
      <c r="V3763" s="53"/>
    </row>
    <row r="3764" spans="22:22" s="50" customFormat="1">
      <c r="V3764" s="53"/>
    </row>
    <row r="3765" spans="22:22" s="50" customFormat="1">
      <c r="V3765" s="53"/>
    </row>
    <row r="3766" spans="22:22" s="50" customFormat="1">
      <c r="V3766" s="53"/>
    </row>
    <row r="3767" spans="22:22" s="50" customFormat="1">
      <c r="V3767" s="53"/>
    </row>
    <row r="3768" spans="22:22" s="50" customFormat="1">
      <c r="V3768" s="53"/>
    </row>
    <row r="3769" spans="22:22" s="50" customFormat="1">
      <c r="V3769" s="53"/>
    </row>
    <row r="3770" spans="22:22" s="50" customFormat="1">
      <c r="V3770" s="53"/>
    </row>
    <row r="3771" spans="22:22" s="50" customFormat="1">
      <c r="V3771" s="53"/>
    </row>
    <row r="3772" spans="22:22" s="50" customFormat="1">
      <c r="V3772" s="53"/>
    </row>
    <row r="3773" spans="22:22" s="50" customFormat="1">
      <c r="V3773" s="53"/>
    </row>
    <row r="3774" spans="22:22" s="50" customFormat="1">
      <c r="V3774" s="53"/>
    </row>
    <row r="3775" spans="22:22" s="50" customFormat="1">
      <c r="V3775" s="53"/>
    </row>
    <row r="3776" spans="22:22" s="50" customFormat="1">
      <c r="V3776" s="53"/>
    </row>
    <row r="3777" spans="22:22" s="50" customFormat="1">
      <c r="V3777" s="53"/>
    </row>
    <row r="3778" spans="22:22" s="50" customFormat="1">
      <c r="V3778" s="53"/>
    </row>
    <row r="3779" spans="22:22" s="50" customFormat="1">
      <c r="V3779" s="53"/>
    </row>
    <row r="3780" spans="22:22" s="50" customFormat="1">
      <c r="V3780" s="53"/>
    </row>
    <row r="3781" spans="22:22" s="50" customFormat="1">
      <c r="V3781" s="53"/>
    </row>
    <row r="3782" spans="22:22" s="50" customFormat="1">
      <c r="V3782" s="53"/>
    </row>
    <row r="3783" spans="22:22" s="50" customFormat="1">
      <c r="V3783" s="53"/>
    </row>
    <row r="3784" spans="22:22" s="50" customFormat="1">
      <c r="V3784" s="53"/>
    </row>
    <row r="3785" spans="22:22" s="50" customFormat="1">
      <c r="V3785" s="53"/>
    </row>
    <row r="3786" spans="22:22" s="50" customFormat="1">
      <c r="V3786" s="53"/>
    </row>
    <row r="3787" spans="22:22" s="50" customFormat="1">
      <c r="V3787" s="53"/>
    </row>
    <row r="3788" spans="22:22" s="50" customFormat="1">
      <c r="V3788" s="53"/>
    </row>
    <row r="3789" spans="22:22" s="50" customFormat="1">
      <c r="V3789" s="53"/>
    </row>
    <row r="3790" spans="22:22" s="50" customFormat="1">
      <c r="V3790" s="53"/>
    </row>
    <row r="3791" spans="22:22" s="50" customFormat="1">
      <c r="V3791" s="53"/>
    </row>
    <row r="3792" spans="22:22" s="50" customFormat="1">
      <c r="V3792" s="53"/>
    </row>
    <row r="3793" spans="22:22" s="50" customFormat="1">
      <c r="V3793" s="53"/>
    </row>
    <row r="3794" spans="22:22" s="50" customFormat="1">
      <c r="V3794" s="53"/>
    </row>
    <row r="3795" spans="22:22" s="50" customFormat="1">
      <c r="V3795" s="53"/>
    </row>
    <row r="3796" spans="22:22" s="50" customFormat="1">
      <c r="V3796" s="53"/>
    </row>
    <row r="3797" spans="22:22" s="50" customFormat="1">
      <c r="V3797" s="53"/>
    </row>
    <row r="3798" spans="22:22" s="50" customFormat="1">
      <c r="V3798" s="53"/>
    </row>
    <row r="3799" spans="22:22" s="50" customFormat="1">
      <c r="V3799" s="53"/>
    </row>
    <row r="3800" spans="22:22" s="50" customFormat="1">
      <c r="V3800" s="53"/>
    </row>
    <row r="3801" spans="22:22" s="50" customFormat="1">
      <c r="V3801" s="53"/>
    </row>
    <row r="3802" spans="22:22" s="50" customFormat="1">
      <c r="V3802" s="53"/>
    </row>
    <row r="3803" spans="22:22" s="50" customFormat="1">
      <c r="V3803" s="53"/>
    </row>
    <row r="3804" spans="22:22" s="50" customFormat="1">
      <c r="V3804" s="53"/>
    </row>
    <row r="3805" spans="22:22" s="50" customFormat="1">
      <c r="V3805" s="53"/>
    </row>
    <row r="3806" spans="22:22" s="50" customFormat="1">
      <c r="V3806" s="53"/>
    </row>
    <row r="3807" spans="22:22" s="50" customFormat="1">
      <c r="V3807" s="53"/>
    </row>
    <row r="3808" spans="22:22" s="50" customFormat="1">
      <c r="V3808" s="53"/>
    </row>
    <row r="3809" spans="22:22" s="50" customFormat="1">
      <c r="V3809" s="53"/>
    </row>
    <row r="3810" spans="22:22" s="50" customFormat="1">
      <c r="V3810" s="53"/>
    </row>
    <row r="3811" spans="22:22" s="50" customFormat="1">
      <c r="V3811" s="53"/>
    </row>
    <row r="3812" spans="22:22" s="50" customFormat="1">
      <c r="V3812" s="53"/>
    </row>
    <row r="3813" spans="22:22" s="50" customFormat="1">
      <c r="V3813" s="53"/>
    </row>
    <row r="3814" spans="22:22" s="50" customFormat="1">
      <c r="V3814" s="53"/>
    </row>
    <row r="3815" spans="22:22" s="50" customFormat="1">
      <c r="V3815" s="53"/>
    </row>
    <row r="3816" spans="22:22" s="50" customFormat="1">
      <c r="V3816" s="53"/>
    </row>
    <row r="3817" spans="22:22" s="50" customFormat="1">
      <c r="V3817" s="53"/>
    </row>
    <row r="3818" spans="22:22" s="50" customFormat="1">
      <c r="V3818" s="53"/>
    </row>
    <row r="3819" spans="22:22" s="50" customFormat="1">
      <c r="V3819" s="53"/>
    </row>
    <row r="3820" spans="22:22" s="50" customFormat="1">
      <c r="V3820" s="53"/>
    </row>
    <row r="3821" spans="22:22" s="50" customFormat="1">
      <c r="V3821" s="53"/>
    </row>
    <row r="3822" spans="22:22" s="50" customFormat="1">
      <c r="V3822" s="53"/>
    </row>
    <row r="3823" spans="22:22" s="50" customFormat="1">
      <c r="V3823" s="53"/>
    </row>
    <row r="3824" spans="22:22" s="50" customFormat="1">
      <c r="V3824" s="53"/>
    </row>
    <row r="3825" spans="22:22" s="50" customFormat="1">
      <c r="V3825" s="53"/>
    </row>
    <row r="3826" spans="22:22" s="50" customFormat="1">
      <c r="V3826" s="53"/>
    </row>
    <row r="3827" spans="22:22" s="50" customFormat="1">
      <c r="V3827" s="53"/>
    </row>
    <row r="3828" spans="22:22" s="50" customFormat="1">
      <c r="V3828" s="53"/>
    </row>
    <row r="3829" spans="22:22" s="50" customFormat="1">
      <c r="V3829" s="53"/>
    </row>
    <row r="3830" spans="22:22" s="50" customFormat="1">
      <c r="V3830" s="53"/>
    </row>
    <row r="3831" spans="22:22" s="50" customFormat="1">
      <c r="V3831" s="53"/>
    </row>
    <row r="3832" spans="22:22" s="50" customFormat="1">
      <c r="V3832" s="53"/>
    </row>
    <row r="3833" spans="22:22" s="50" customFormat="1">
      <c r="V3833" s="53"/>
    </row>
    <row r="3834" spans="22:22" s="50" customFormat="1">
      <c r="V3834" s="53"/>
    </row>
    <row r="3835" spans="22:22" s="50" customFormat="1">
      <c r="V3835" s="53"/>
    </row>
    <row r="3836" spans="22:22" s="50" customFormat="1">
      <c r="V3836" s="53"/>
    </row>
    <row r="3837" spans="22:22" s="50" customFormat="1">
      <c r="V3837" s="53"/>
    </row>
    <row r="3838" spans="22:22" s="50" customFormat="1">
      <c r="V3838" s="53"/>
    </row>
    <row r="3839" spans="22:22" s="50" customFormat="1">
      <c r="V3839" s="53"/>
    </row>
    <row r="3840" spans="22:22" s="50" customFormat="1">
      <c r="V3840" s="53"/>
    </row>
    <row r="3841" spans="22:22" s="50" customFormat="1">
      <c r="V3841" s="53"/>
    </row>
    <row r="3842" spans="22:22" s="50" customFormat="1">
      <c r="V3842" s="53"/>
    </row>
    <row r="3843" spans="22:22" s="50" customFormat="1">
      <c r="V3843" s="53"/>
    </row>
    <row r="3844" spans="22:22" s="50" customFormat="1">
      <c r="V3844" s="53"/>
    </row>
    <row r="3845" spans="22:22" s="50" customFormat="1">
      <c r="V3845" s="53"/>
    </row>
    <row r="3846" spans="22:22" s="50" customFormat="1">
      <c r="V3846" s="53"/>
    </row>
    <row r="3847" spans="22:22" s="50" customFormat="1">
      <c r="V3847" s="53"/>
    </row>
    <row r="3848" spans="22:22" s="50" customFormat="1">
      <c r="V3848" s="53"/>
    </row>
    <row r="3849" spans="22:22" s="50" customFormat="1">
      <c r="V3849" s="53"/>
    </row>
    <row r="3850" spans="22:22" s="50" customFormat="1">
      <c r="V3850" s="53"/>
    </row>
    <row r="3851" spans="22:22" s="50" customFormat="1">
      <c r="V3851" s="53"/>
    </row>
    <row r="3852" spans="22:22" s="50" customFormat="1">
      <c r="V3852" s="53"/>
    </row>
    <row r="3853" spans="22:22" s="50" customFormat="1">
      <c r="V3853" s="53"/>
    </row>
    <row r="3854" spans="22:22" s="50" customFormat="1">
      <c r="V3854" s="53"/>
    </row>
    <row r="3855" spans="22:22" s="50" customFormat="1">
      <c r="V3855" s="53"/>
    </row>
    <row r="3856" spans="22:22" s="50" customFormat="1">
      <c r="V3856" s="53"/>
    </row>
    <row r="3857" spans="22:22" s="50" customFormat="1">
      <c r="V3857" s="53"/>
    </row>
    <row r="3858" spans="22:22" s="50" customFormat="1">
      <c r="V3858" s="53"/>
    </row>
    <row r="3859" spans="22:22" s="50" customFormat="1">
      <c r="V3859" s="53"/>
    </row>
    <row r="3860" spans="22:22" s="50" customFormat="1">
      <c r="V3860" s="53"/>
    </row>
    <row r="3861" spans="22:22" s="50" customFormat="1">
      <c r="V3861" s="53"/>
    </row>
    <row r="3862" spans="22:22" s="50" customFormat="1">
      <c r="V3862" s="53"/>
    </row>
    <row r="3863" spans="22:22" s="50" customFormat="1">
      <c r="V3863" s="53"/>
    </row>
    <row r="3864" spans="22:22" s="50" customFormat="1">
      <c r="V3864" s="53"/>
    </row>
    <row r="3865" spans="22:22" s="50" customFormat="1">
      <c r="V3865" s="53"/>
    </row>
    <row r="3866" spans="22:22" s="50" customFormat="1">
      <c r="V3866" s="53"/>
    </row>
    <row r="3867" spans="22:22" s="50" customFormat="1">
      <c r="V3867" s="53"/>
    </row>
    <row r="3868" spans="22:22" s="50" customFormat="1">
      <c r="V3868" s="53"/>
    </row>
    <row r="3869" spans="22:22" s="50" customFormat="1">
      <c r="V3869" s="53"/>
    </row>
    <row r="3870" spans="22:22" s="50" customFormat="1">
      <c r="V3870" s="53"/>
    </row>
    <row r="3871" spans="22:22" s="50" customFormat="1">
      <c r="V3871" s="53"/>
    </row>
    <row r="3872" spans="22:22" s="50" customFormat="1">
      <c r="V3872" s="53"/>
    </row>
    <row r="3873" spans="22:22" s="50" customFormat="1">
      <c r="V3873" s="53"/>
    </row>
    <row r="3874" spans="22:22" s="50" customFormat="1">
      <c r="V3874" s="53"/>
    </row>
    <row r="3875" spans="22:22" s="50" customFormat="1">
      <c r="V3875" s="53"/>
    </row>
    <row r="3876" spans="22:22" s="50" customFormat="1">
      <c r="V3876" s="53"/>
    </row>
    <row r="3877" spans="22:22" s="50" customFormat="1">
      <c r="V3877" s="53"/>
    </row>
    <row r="3878" spans="22:22" s="50" customFormat="1">
      <c r="V3878" s="53"/>
    </row>
    <row r="3879" spans="22:22" s="50" customFormat="1">
      <c r="V3879" s="53"/>
    </row>
    <row r="3880" spans="22:22" s="50" customFormat="1">
      <c r="V3880" s="53"/>
    </row>
    <row r="3881" spans="22:22" s="50" customFormat="1">
      <c r="V3881" s="53"/>
    </row>
    <row r="3882" spans="22:22" s="50" customFormat="1">
      <c r="V3882" s="53"/>
    </row>
    <row r="3883" spans="22:22" s="50" customFormat="1">
      <c r="V3883" s="53"/>
    </row>
    <row r="3884" spans="22:22" s="50" customFormat="1">
      <c r="V3884" s="53"/>
    </row>
    <row r="3885" spans="22:22" s="50" customFormat="1">
      <c r="V3885" s="53"/>
    </row>
    <row r="3886" spans="22:22" s="50" customFormat="1">
      <c r="V3886" s="53"/>
    </row>
    <row r="3887" spans="22:22" s="50" customFormat="1">
      <c r="V3887" s="53"/>
    </row>
    <row r="3888" spans="22:22" s="50" customFormat="1">
      <c r="V3888" s="53"/>
    </row>
    <row r="3889" spans="22:22" s="50" customFormat="1">
      <c r="V3889" s="53"/>
    </row>
    <row r="3890" spans="22:22" s="50" customFormat="1">
      <c r="V3890" s="53"/>
    </row>
    <row r="3891" spans="22:22" s="50" customFormat="1">
      <c r="V3891" s="53"/>
    </row>
    <row r="3892" spans="22:22" s="50" customFormat="1">
      <c r="V3892" s="53"/>
    </row>
    <row r="3893" spans="22:22" s="50" customFormat="1">
      <c r="V3893" s="53"/>
    </row>
    <row r="3894" spans="22:22" s="50" customFormat="1">
      <c r="V3894" s="53"/>
    </row>
    <row r="3895" spans="22:22" s="50" customFormat="1">
      <c r="V3895" s="53"/>
    </row>
    <row r="3896" spans="22:22" s="50" customFormat="1">
      <c r="V3896" s="53"/>
    </row>
    <row r="3897" spans="22:22" s="50" customFormat="1">
      <c r="V3897" s="53"/>
    </row>
    <row r="3898" spans="22:22" s="50" customFormat="1">
      <c r="V3898" s="53"/>
    </row>
    <row r="3899" spans="22:22" s="50" customFormat="1">
      <c r="V3899" s="53"/>
    </row>
    <row r="3900" spans="22:22" s="50" customFormat="1">
      <c r="V3900" s="53"/>
    </row>
    <row r="3901" spans="22:22" s="50" customFormat="1">
      <c r="V3901" s="53"/>
    </row>
    <row r="3902" spans="22:22" s="50" customFormat="1">
      <c r="V3902" s="53"/>
    </row>
    <row r="3903" spans="22:22" s="50" customFormat="1">
      <c r="V3903" s="53"/>
    </row>
    <row r="3904" spans="22:22" s="50" customFormat="1">
      <c r="V3904" s="53"/>
    </row>
    <row r="3905" spans="22:22" s="50" customFormat="1">
      <c r="V3905" s="53"/>
    </row>
    <row r="3906" spans="22:22" s="50" customFormat="1">
      <c r="V3906" s="53"/>
    </row>
    <row r="3907" spans="22:22" s="50" customFormat="1">
      <c r="V3907" s="53"/>
    </row>
    <row r="3908" spans="22:22" s="50" customFormat="1">
      <c r="V3908" s="53"/>
    </row>
    <row r="3909" spans="22:22" s="50" customFormat="1">
      <c r="V3909" s="53"/>
    </row>
    <row r="3910" spans="22:22" s="50" customFormat="1">
      <c r="V3910" s="53"/>
    </row>
    <row r="3911" spans="22:22" s="50" customFormat="1">
      <c r="V3911" s="53"/>
    </row>
    <row r="3912" spans="22:22" s="50" customFormat="1">
      <c r="V3912" s="53"/>
    </row>
    <row r="3913" spans="22:22" s="50" customFormat="1">
      <c r="V3913" s="53"/>
    </row>
    <row r="3914" spans="22:22" s="50" customFormat="1">
      <c r="V3914" s="53"/>
    </row>
    <row r="3915" spans="22:22" s="50" customFormat="1">
      <c r="V3915" s="53"/>
    </row>
    <row r="3916" spans="22:22" s="50" customFormat="1">
      <c r="V3916" s="53"/>
    </row>
    <row r="3917" spans="22:22" s="50" customFormat="1">
      <c r="V3917" s="53"/>
    </row>
    <row r="3918" spans="22:22" s="50" customFormat="1">
      <c r="V3918" s="53"/>
    </row>
    <row r="3919" spans="22:22" s="50" customFormat="1">
      <c r="V3919" s="53"/>
    </row>
    <row r="3920" spans="22:22" s="50" customFormat="1">
      <c r="V3920" s="53"/>
    </row>
    <row r="3921" spans="22:22" s="50" customFormat="1">
      <c r="V3921" s="53"/>
    </row>
    <row r="3922" spans="22:22" s="50" customFormat="1">
      <c r="V3922" s="53"/>
    </row>
    <row r="3923" spans="22:22" s="50" customFormat="1">
      <c r="V3923" s="53"/>
    </row>
    <row r="3924" spans="22:22" s="50" customFormat="1">
      <c r="V3924" s="53"/>
    </row>
    <row r="3925" spans="22:22" s="50" customFormat="1">
      <c r="V3925" s="53"/>
    </row>
    <row r="3926" spans="22:22" s="50" customFormat="1">
      <c r="V3926" s="53"/>
    </row>
    <row r="3927" spans="22:22" s="50" customFormat="1">
      <c r="V3927" s="53"/>
    </row>
    <row r="3928" spans="22:22" s="50" customFormat="1">
      <c r="V3928" s="53"/>
    </row>
    <row r="3929" spans="22:22" s="50" customFormat="1">
      <c r="V3929" s="53"/>
    </row>
    <row r="3930" spans="22:22" s="50" customFormat="1">
      <c r="V3930" s="53"/>
    </row>
    <row r="3931" spans="22:22" s="50" customFormat="1">
      <c r="V3931" s="53"/>
    </row>
    <row r="3932" spans="22:22" s="50" customFormat="1">
      <c r="V3932" s="53"/>
    </row>
    <row r="3933" spans="22:22" s="50" customFormat="1">
      <c r="V3933" s="53"/>
    </row>
    <row r="3934" spans="22:22" s="50" customFormat="1">
      <c r="V3934" s="53"/>
    </row>
    <row r="3935" spans="22:22" s="50" customFormat="1">
      <c r="V3935" s="53"/>
    </row>
    <row r="3936" spans="22:22" s="50" customFormat="1">
      <c r="V3936" s="53"/>
    </row>
    <row r="3937" spans="22:22" s="50" customFormat="1">
      <c r="V3937" s="53"/>
    </row>
    <row r="3938" spans="22:22" s="50" customFormat="1">
      <c r="V3938" s="53"/>
    </row>
    <row r="3939" spans="22:22" s="50" customFormat="1">
      <c r="V3939" s="53"/>
    </row>
    <row r="3940" spans="22:22" s="50" customFormat="1">
      <c r="V3940" s="53"/>
    </row>
    <row r="3941" spans="22:22" s="50" customFormat="1">
      <c r="V3941" s="53"/>
    </row>
    <row r="3942" spans="22:22" s="50" customFormat="1">
      <c r="V3942" s="53"/>
    </row>
    <row r="3943" spans="22:22" s="50" customFormat="1">
      <c r="V3943" s="53"/>
    </row>
    <row r="3944" spans="22:22" s="50" customFormat="1">
      <c r="V3944" s="53"/>
    </row>
    <row r="3945" spans="22:22" s="50" customFormat="1">
      <c r="V3945" s="53"/>
    </row>
    <row r="3946" spans="22:22" s="50" customFormat="1">
      <c r="V3946" s="53"/>
    </row>
    <row r="3947" spans="22:22" s="50" customFormat="1">
      <c r="V3947" s="53"/>
    </row>
    <row r="3948" spans="22:22" s="50" customFormat="1">
      <c r="V3948" s="53"/>
    </row>
    <row r="3949" spans="22:22" s="50" customFormat="1">
      <c r="V3949" s="53"/>
    </row>
    <row r="3950" spans="22:22" s="50" customFormat="1">
      <c r="V3950" s="53"/>
    </row>
    <row r="3951" spans="22:22" s="50" customFormat="1">
      <c r="V3951" s="53"/>
    </row>
    <row r="3952" spans="22:22" s="50" customFormat="1">
      <c r="V3952" s="53"/>
    </row>
    <row r="3953" spans="22:22" s="50" customFormat="1">
      <c r="V3953" s="53"/>
    </row>
    <row r="3954" spans="22:22" s="50" customFormat="1">
      <c r="V3954" s="53"/>
    </row>
    <row r="3955" spans="22:22" s="50" customFormat="1">
      <c r="V3955" s="53"/>
    </row>
    <row r="3956" spans="22:22" s="50" customFormat="1">
      <c r="V3956" s="53"/>
    </row>
    <row r="3957" spans="22:22" s="50" customFormat="1">
      <c r="V3957" s="53"/>
    </row>
    <row r="3958" spans="22:22" s="50" customFormat="1">
      <c r="V3958" s="53"/>
    </row>
    <row r="3959" spans="22:22" s="50" customFormat="1">
      <c r="V3959" s="53"/>
    </row>
    <row r="3960" spans="22:22" s="50" customFormat="1">
      <c r="V3960" s="53"/>
    </row>
    <row r="3961" spans="22:22" s="50" customFormat="1">
      <c r="V3961" s="53"/>
    </row>
    <row r="3962" spans="22:22" s="50" customFormat="1">
      <c r="V3962" s="53"/>
    </row>
    <row r="3963" spans="22:22" s="50" customFormat="1">
      <c r="V3963" s="53"/>
    </row>
    <row r="3964" spans="22:22" s="50" customFormat="1">
      <c r="V3964" s="53"/>
    </row>
    <row r="3965" spans="22:22" s="50" customFormat="1">
      <c r="V3965" s="53"/>
    </row>
    <row r="3966" spans="22:22" s="50" customFormat="1">
      <c r="V3966" s="53"/>
    </row>
    <row r="3967" spans="22:22" s="50" customFormat="1">
      <c r="V3967" s="53"/>
    </row>
    <row r="3968" spans="22:22" s="50" customFormat="1">
      <c r="V3968" s="53"/>
    </row>
    <row r="3969" spans="22:22" s="50" customFormat="1">
      <c r="V3969" s="53"/>
    </row>
    <row r="3970" spans="22:22" s="50" customFormat="1">
      <c r="V3970" s="53"/>
    </row>
    <row r="3971" spans="22:22" s="50" customFormat="1">
      <c r="V3971" s="53"/>
    </row>
    <row r="3972" spans="22:22" s="50" customFormat="1">
      <c r="V3972" s="53"/>
    </row>
    <row r="3973" spans="22:22" s="50" customFormat="1">
      <c r="V3973" s="53"/>
    </row>
    <row r="3974" spans="22:22" s="50" customFormat="1">
      <c r="V3974" s="53"/>
    </row>
    <row r="3975" spans="22:22" s="50" customFormat="1">
      <c r="V3975" s="53"/>
    </row>
    <row r="3976" spans="22:22" s="50" customFormat="1">
      <c r="V3976" s="53"/>
    </row>
    <row r="3977" spans="22:22" s="50" customFormat="1">
      <c r="V3977" s="53"/>
    </row>
    <row r="3978" spans="22:22" s="50" customFormat="1">
      <c r="V3978" s="53"/>
    </row>
    <row r="3979" spans="22:22" s="50" customFormat="1">
      <c r="V3979" s="53"/>
    </row>
    <row r="3980" spans="22:22" s="50" customFormat="1">
      <c r="V3980" s="53"/>
    </row>
    <row r="3981" spans="22:22" s="50" customFormat="1">
      <c r="V3981" s="53"/>
    </row>
    <row r="3982" spans="22:22" s="50" customFormat="1">
      <c r="V3982" s="53"/>
    </row>
    <row r="3983" spans="22:22" s="50" customFormat="1">
      <c r="V3983" s="53"/>
    </row>
    <row r="3984" spans="22:22" s="50" customFormat="1">
      <c r="V3984" s="53"/>
    </row>
    <row r="3985" spans="22:22" s="50" customFormat="1">
      <c r="V3985" s="53"/>
    </row>
    <row r="3986" spans="22:22" s="50" customFormat="1">
      <c r="V3986" s="53"/>
    </row>
    <row r="3987" spans="22:22" s="50" customFormat="1">
      <c r="V3987" s="53"/>
    </row>
    <row r="3988" spans="22:22" s="50" customFormat="1">
      <c r="V3988" s="53"/>
    </row>
    <row r="3989" spans="22:22" s="50" customFormat="1">
      <c r="V3989" s="53"/>
    </row>
    <row r="3990" spans="22:22" s="50" customFormat="1">
      <c r="V3990" s="53"/>
    </row>
    <row r="3991" spans="22:22" s="50" customFormat="1">
      <c r="V3991" s="53"/>
    </row>
    <row r="3992" spans="22:22" s="50" customFormat="1">
      <c r="V3992" s="53"/>
    </row>
    <row r="3993" spans="22:22" s="50" customFormat="1">
      <c r="V3993" s="53"/>
    </row>
    <row r="3994" spans="22:22" s="50" customFormat="1">
      <c r="V3994" s="53"/>
    </row>
    <row r="3995" spans="22:22" s="50" customFormat="1">
      <c r="V3995" s="53"/>
    </row>
    <row r="3996" spans="22:22" s="50" customFormat="1">
      <c r="V3996" s="53"/>
    </row>
    <row r="3997" spans="22:22" s="50" customFormat="1">
      <c r="V3997" s="53"/>
    </row>
    <row r="3998" spans="22:22" s="50" customFormat="1">
      <c r="V3998" s="53"/>
    </row>
    <row r="3999" spans="22:22" s="50" customFormat="1">
      <c r="V3999" s="53"/>
    </row>
    <row r="4000" spans="22:22" s="50" customFormat="1">
      <c r="V4000" s="53"/>
    </row>
    <row r="4001" spans="22:22" s="50" customFormat="1">
      <c r="V4001" s="53"/>
    </row>
    <row r="4002" spans="22:22" s="50" customFormat="1">
      <c r="V4002" s="53"/>
    </row>
    <row r="4003" spans="22:22" s="50" customFormat="1">
      <c r="V4003" s="53"/>
    </row>
    <row r="4004" spans="22:22" s="50" customFormat="1">
      <c r="V4004" s="53"/>
    </row>
    <row r="4005" spans="22:22" s="50" customFormat="1">
      <c r="V4005" s="53"/>
    </row>
    <row r="4006" spans="22:22" s="50" customFormat="1">
      <c r="V4006" s="53"/>
    </row>
    <row r="4007" spans="22:22" s="50" customFormat="1">
      <c r="V4007" s="53"/>
    </row>
    <row r="4008" spans="22:22" s="50" customFormat="1">
      <c r="V4008" s="53"/>
    </row>
    <row r="4009" spans="22:22" s="50" customFormat="1">
      <c r="V4009" s="53"/>
    </row>
    <row r="4010" spans="22:22" s="50" customFormat="1">
      <c r="V4010" s="53"/>
    </row>
    <row r="4011" spans="22:22" s="50" customFormat="1">
      <c r="V4011" s="53"/>
    </row>
    <row r="4012" spans="22:22" s="50" customFormat="1">
      <c r="V4012" s="53"/>
    </row>
    <row r="4013" spans="22:22" s="50" customFormat="1">
      <c r="V4013" s="53"/>
    </row>
    <row r="4014" spans="22:22" s="50" customFormat="1">
      <c r="V4014" s="53"/>
    </row>
    <row r="4015" spans="22:22" s="50" customFormat="1">
      <c r="V4015" s="53"/>
    </row>
    <row r="4016" spans="22:22" s="50" customFormat="1">
      <c r="V4016" s="53"/>
    </row>
    <row r="4017" spans="22:22" s="50" customFormat="1">
      <c r="V4017" s="53"/>
    </row>
    <row r="4018" spans="22:22" s="50" customFormat="1">
      <c r="V4018" s="53"/>
    </row>
    <row r="4019" spans="22:22" s="50" customFormat="1">
      <c r="V4019" s="53"/>
    </row>
    <row r="4020" spans="22:22" s="50" customFormat="1">
      <c r="V4020" s="53"/>
    </row>
    <row r="4021" spans="22:22" s="50" customFormat="1">
      <c r="V4021" s="53"/>
    </row>
    <row r="4022" spans="22:22" s="50" customFormat="1">
      <c r="V4022" s="53"/>
    </row>
    <row r="4023" spans="22:22" s="50" customFormat="1">
      <c r="V4023" s="53"/>
    </row>
    <row r="4024" spans="22:22" s="50" customFormat="1">
      <c r="V4024" s="53"/>
    </row>
    <row r="4025" spans="22:22" s="50" customFormat="1">
      <c r="V4025" s="53"/>
    </row>
    <row r="4026" spans="22:22" s="50" customFormat="1">
      <c r="V4026" s="53"/>
    </row>
    <row r="4027" spans="22:22" s="50" customFormat="1">
      <c r="V4027" s="53"/>
    </row>
    <row r="4028" spans="22:22" s="50" customFormat="1">
      <c r="V4028" s="53"/>
    </row>
    <row r="4029" spans="22:22" s="50" customFormat="1">
      <c r="V4029" s="53"/>
    </row>
    <row r="4030" spans="22:22" s="50" customFormat="1">
      <c r="V4030" s="53"/>
    </row>
    <row r="4031" spans="22:22" s="50" customFormat="1">
      <c r="V4031" s="53"/>
    </row>
    <row r="4032" spans="22:22" s="50" customFormat="1">
      <c r="V4032" s="53"/>
    </row>
    <row r="4033" spans="22:22" s="50" customFormat="1">
      <c r="V4033" s="53"/>
    </row>
    <row r="4034" spans="22:22" s="50" customFormat="1">
      <c r="V4034" s="53"/>
    </row>
    <row r="4035" spans="22:22" s="50" customFormat="1">
      <c r="V4035" s="53"/>
    </row>
    <row r="4036" spans="22:22" s="50" customFormat="1">
      <c r="V4036" s="53"/>
    </row>
    <row r="4037" spans="22:22" s="50" customFormat="1">
      <c r="V4037" s="53"/>
    </row>
    <row r="4038" spans="22:22" s="50" customFormat="1">
      <c r="V4038" s="53"/>
    </row>
    <row r="4039" spans="22:22" s="50" customFormat="1">
      <c r="V4039" s="53"/>
    </row>
    <row r="4040" spans="22:22" s="50" customFormat="1">
      <c r="V4040" s="53"/>
    </row>
    <row r="4041" spans="22:22" s="50" customFormat="1">
      <c r="V4041" s="53"/>
    </row>
    <row r="4042" spans="22:22" s="50" customFormat="1">
      <c r="V4042" s="53"/>
    </row>
    <row r="4043" spans="22:22" s="50" customFormat="1">
      <c r="V4043" s="53"/>
    </row>
    <row r="4044" spans="22:22" s="50" customFormat="1">
      <c r="V4044" s="53"/>
    </row>
    <row r="4045" spans="22:22" s="50" customFormat="1">
      <c r="V4045" s="53"/>
    </row>
    <row r="4046" spans="22:22" s="50" customFormat="1">
      <c r="V4046" s="53"/>
    </row>
    <row r="4047" spans="22:22" s="50" customFormat="1">
      <c r="V4047" s="53"/>
    </row>
    <row r="4048" spans="22:22" s="50" customFormat="1">
      <c r="V4048" s="53"/>
    </row>
    <row r="4049" spans="22:22" s="50" customFormat="1">
      <c r="V4049" s="53"/>
    </row>
    <row r="4050" spans="22:22" s="50" customFormat="1">
      <c r="V4050" s="53"/>
    </row>
    <row r="4051" spans="22:22" s="50" customFormat="1">
      <c r="V4051" s="53"/>
    </row>
    <row r="4052" spans="22:22" s="50" customFormat="1">
      <c r="V4052" s="53"/>
    </row>
    <row r="4053" spans="22:22" s="50" customFormat="1">
      <c r="V4053" s="53"/>
    </row>
    <row r="4054" spans="22:22" s="50" customFormat="1">
      <c r="V4054" s="53"/>
    </row>
    <row r="4055" spans="22:22" s="50" customFormat="1">
      <c r="V4055" s="53"/>
    </row>
    <row r="4056" spans="22:22" s="50" customFormat="1">
      <c r="V4056" s="53"/>
    </row>
    <row r="4057" spans="22:22" s="50" customFormat="1">
      <c r="V4057" s="53"/>
    </row>
    <row r="4058" spans="22:22" s="50" customFormat="1">
      <c r="V4058" s="53"/>
    </row>
    <row r="4059" spans="22:22" s="50" customFormat="1">
      <c r="V4059" s="53"/>
    </row>
    <row r="4060" spans="22:22" s="50" customFormat="1">
      <c r="V4060" s="53"/>
    </row>
    <row r="4061" spans="22:22" s="50" customFormat="1">
      <c r="V4061" s="53"/>
    </row>
    <row r="4062" spans="22:22" s="50" customFormat="1">
      <c r="V4062" s="53"/>
    </row>
    <row r="4063" spans="22:22" s="50" customFormat="1">
      <c r="V4063" s="53"/>
    </row>
    <row r="4064" spans="22:22" s="50" customFormat="1">
      <c r="V4064" s="53"/>
    </row>
    <row r="4065" spans="22:22" s="50" customFormat="1">
      <c r="V4065" s="53"/>
    </row>
    <row r="4066" spans="22:22" s="50" customFormat="1">
      <c r="V4066" s="53"/>
    </row>
    <row r="4067" spans="22:22" s="50" customFormat="1">
      <c r="V4067" s="53"/>
    </row>
    <row r="4068" spans="22:22" s="50" customFormat="1">
      <c r="V4068" s="53"/>
    </row>
    <row r="4069" spans="22:22" s="50" customFormat="1">
      <c r="V4069" s="53"/>
    </row>
    <row r="4070" spans="22:22" s="50" customFormat="1">
      <c r="V4070" s="53"/>
    </row>
    <row r="4071" spans="22:22" s="50" customFormat="1">
      <c r="V4071" s="53"/>
    </row>
    <row r="4072" spans="22:22" s="50" customFormat="1">
      <c r="V4072" s="53"/>
    </row>
    <row r="4073" spans="22:22" s="50" customFormat="1">
      <c r="V4073" s="53"/>
    </row>
    <row r="4074" spans="22:22" s="50" customFormat="1">
      <c r="V4074" s="53"/>
    </row>
    <row r="4075" spans="22:22" s="50" customFormat="1">
      <c r="V4075" s="53"/>
    </row>
    <row r="4076" spans="22:22" s="50" customFormat="1">
      <c r="V4076" s="53"/>
    </row>
    <row r="4077" spans="22:22" s="50" customFormat="1">
      <c r="V4077" s="53"/>
    </row>
    <row r="4078" spans="22:22" s="50" customFormat="1">
      <c r="V4078" s="53"/>
    </row>
    <row r="4079" spans="22:22" s="50" customFormat="1">
      <c r="V4079" s="53"/>
    </row>
    <row r="4080" spans="22:22" s="50" customFormat="1">
      <c r="V4080" s="53"/>
    </row>
    <row r="4081" spans="22:22" s="50" customFormat="1">
      <c r="V4081" s="53"/>
    </row>
    <row r="4082" spans="22:22" s="50" customFormat="1">
      <c r="V4082" s="53"/>
    </row>
    <row r="4083" spans="22:22" s="50" customFormat="1">
      <c r="V4083" s="53"/>
    </row>
    <row r="4084" spans="22:22" s="50" customFormat="1">
      <c r="V4084" s="53"/>
    </row>
    <row r="4085" spans="22:22" s="50" customFormat="1">
      <c r="V4085" s="53"/>
    </row>
    <row r="4086" spans="22:22" s="50" customFormat="1">
      <c r="V4086" s="53"/>
    </row>
    <row r="4087" spans="22:22" s="50" customFormat="1">
      <c r="V4087" s="53"/>
    </row>
    <row r="4088" spans="22:22" s="50" customFormat="1">
      <c r="V4088" s="53"/>
    </row>
    <row r="4089" spans="22:22" s="50" customFormat="1">
      <c r="V4089" s="53"/>
    </row>
    <row r="4090" spans="22:22" s="50" customFormat="1">
      <c r="V4090" s="53"/>
    </row>
    <row r="4091" spans="22:22" s="50" customFormat="1">
      <c r="V4091" s="53"/>
    </row>
    <row r="4092" spans="22:22" s="50" customFormat="1">
      <c r="V4092" s="53"/>
    </row>
    <row r="4093" spans="22:22" s="50" customFormat="1">
      <c r="V4093" s="53"/>
    </row>
    <row r="4094" spans="22:22" s="50" customFormat="1">
      <c r="V4094" s="53"/>
    </row>
    <row r="4095" spans="22:22" s="50" customFormat="1">
      <c r="V4095" s="53"/>
    </row>
    <row r="4096" spans="22:22" s="50" customFormat="1">
      <c r="V4096" s="53"/>
    </row>
    <row r="4097" spans="22:22" s="50" customFormat="1">
      <c r="V4097" s="53"/>
    </row>
    <row r="4098" spans="22:22" s="50" customFormat="1">
      <c r="V4098" s="53"/>
    </row>
    <row r="4099" spans="22:22" s="50" customFormat="1">
      <c r="V4099" s="53"/>
    </row>
    <row r="4100" spans="22:22" s="50" customFormat="1">
      <c r="V4100" s="53"/>
    </row>
    <row r="4101" spans="22:22" s="50" customFormat="1">
      <c r="V4101" s="53"/>
    </row>
    <row r="4102" spans="22:22" s="50" customFormat="1">
      <c r="V4102" s="53"/>
    </row>
    <row r="4103" spans="22:22" s="50" customFormat="1">
      <c r="V4103" s="53"/>
    </row>
    <row r="4104" spans="22:22" s="50" customFormat="1">
      <c r="V4104" s="53"/>
    </row>
    <row r="4105" spans="22:22" s="50" customFormat="1">
      <c r="V4105" s="53"/>
    </row>
    <row r="4106" spans="22:22" s="50" customFormat="1">
      <c r="V4106" s="53"/>
    </row>
    <row r="4107" spans="22:22" s="50" customFormat="1">
      <c r="V4107" s="53"/>
    </row>
    <row r="4108" spans="22:22" s="50" customFormat="1">
      <c r="V4108" s="53"/>
    </row>
    <row r="4109" spans="22:22" s="50" customFormat="1">
      <c r="V4109" s="53"/>
    </row>
    <row r="4110" spans="22:22" s="50" customFormat="1">
      <c r="V4110" s="53"/>
    </row>
    <row r="4111" spans="22:22" s="50" customFormat="1">
      <c r="V4111" s="53"/>
    </row>
    <row r="4112" spans="22:22" s="50" customFormat="1">
      <c r="V4112" s="53"/>
    </row>
    <row r="4113" spans="22:22" s="50" customFormat="1">
      <c r="V4113" s="53"/>
    </row>
    <row r="4114" spans="22:22" s="50" customFormat="1">
      <c r="V4114" s="53"/>
    </row>
    <row r="4115" spans="22:22" s="50" customFormat="1">
      <c r="V4115" s="53"/>
    </row>
    <row r="4116" spans="22:22" s="50" customFormat="1">
      <c r="V4116" s="53"/>
    </row>
    <row r="4117" spans="22:22" s="50" customFormat="1">
      <c r="V4117" s="53"/>
    </row>
    <row r="4118" spans="22:22" s="50" customFormat="1">
      <c r="V4118" s="53"/>
    </row>
    <row r="4119" spans="22:22" s="50" customFormat="1">
      <c r="V4119" s="53"/>
    </row>
    <row r="4120" spans="22:22" s="50" customFormat="1">
      <c r="V4120" s="53"/>
    </row>
    <row r="4121" spans="22:22" s="50" customFormat="1">
      <c r="V4121" s="53"/>
    </row>
    <row r="4122" spans="22:22" s="50" customFormat="1">
      <c r="V4122" s="53"/>
    </row>
    <row r="4123" spans="22:22" s="50" customFormat="1">
      <c r="V4123" s="53"/>
    </row>
    <row r="4124" spans="22:22" s="50" customFormat="1">
      <c r="V4124" s="53"/>
    </row>
    <row r="4125" spans="22:22" s="50" customFormat="1">
      <c r="V4125" s="53"/>
    </row>
    <row r="4126" spans="22:22" s="50" customFormat="1">
      <c r="V4126" s="53"/>
    </row>
    <row r="4127" spans="22:22" s="50" customFormat="1">
      <c r="V4127" s="53"/>
    </row>
    <row r="4128" spans="22:22" s="50" customFormat="1">
      <c r="V4128" s="53"/>
    </row>
    <row r="4129" spans="22:22" s="50" customFormat="1">
      <c r="V4129" s="53"/>
    </row>
    <row r="4130" spans="22:22" s="50" customFormat="1">
      <c r="V4130" s="53"/>
    </row>
    <row r="4131" spans="22:22" s="50" customFormat="1">
      <c r="V4131" s="53"/>
    </row>
    <row r="4132" spans="22:22" s="50" customFormat="1">
      <c r="V4132" s="53"/>
    </row>
    <row r="4133" spans="22:22" s="50" customFormat="1">
      <c r="V4133" s="53"/>
    </row>
    <row r="4134" spans="22:22" s="50" customFormat="1">
      <c r="V4134" s="53"/>
    </row>
    <row r="4135" spans="22:22" s="50" customFormat="1">
      <c r="V4135" s="53"/>
    </row>
    <row r="4136" spans="22:22" s="50" customFormat="1">
      <c r="V4136" s="53"/>
    </row>
    <row r="4137" spans="22:22" s="50" customFormat="1">
      <c r="V4137" s="53"/>
    </row>
    <row r="4138" spans="22:22" s="50" customFormat="1">
      <c r="V4138" s="53"/>
    </row>
    <row r="4139" spans="22:22" s="50" customFormat="1">
      <c r="V4139" s="53"/>
    </row>
    <row r="4140" spans="22:22" s="50" customFormat="1">
      <c r="V4140" s="53"/>
    </row>
    <row r="4141" spans="22:22" s="50" customFormat="1">
      <c r="V4141" s="53"/>
    </row>
    <row r="4142" spans="22:22" s="50" customFormat="1">
      <c r="V4142" s="53"/>
    </row>
    <row r="4143" spans="22:22" s="50" customFormat="1">
      <c r="V4143" s="53"/>
    </row>
    <row r="4144" spans="22:22" s="50" customFormat="1">
      <c r="V4144" s="53"/>
    </row>
    <row r="4145" spans="22:22" s="50" customFormat="1">
      <c r="V4145" s="53"/>
    </row>
    <row r="4146" spans="22:22" s="50" customFormat="1">
      <c r="V4146" s="53"/>
    </row>
    <row r="4147" spans="22:22" s="50" customFormat="1">
      <c r="V4147" s="53"/>
    </row>
    <row r="4148" spans="22:22" s="50" customFormat="1">
      <c r="V4148" s="53"/>
    </row>
    <row r="4149" spans="22:22" s="50" customFormat="1">
      <c r="V4149" s="53"/>
    </row>
    <row r="4150" spans="22:22" s="50" customFormat="1">
      <c r="V4150" s="53"/>
    </row>
    <row r="4151" spans="22:22" s="50" customFormat="1">
      <c r="V4151" s="53"/>
    </row>
    <row r="4152" spans="22:22" s="50" customFormat="1">
      <c r="V4152" s="53"/>
    </row>
    <row r="4153" spans="22:22" s="50" customFormat="1">
      <c r="V4153" s="53"/>
    </row>
    <row r="4154" spans="22:22" s="50" customFormat="1">
      <c r="V4154" s="53"/>
    </row>
    <row r="4155" spans="22:22" s="50" customFormat="1">
      <c r="V4155" s="53"/>
    </row>
    <row r="4156" spans="22:22" s="50" customFormat="1">
      <c r="V4156" s="53"/>
    </row>
    <row r="4157" spans="22:22" s="50" customFormat="1">
      <c r="V4157" s="53"/>
    </row>
    <row r="4158" spans="22:22" s="50" customFormat="1">
      <c r="V4158" s="53"/>
    </row>
    <row r="4159" spans="22:22" s="50" customFormat="1">
      <c r="V4159" s="53"/>
    </row>
    <row r="4160" spans="22:22" s="50" customFormat="1">
      <c r="V4160" s="53"/>
    </row>
    <row r="4161" spans="22:22" s="50" customFormat="1">
      <c r="V4161" s="53"/>
    </row>
    <row r="4162" spans="22:22" s="50" customFormat="1">
      <c r="V4162" s="53"/>
    </row>
    <row r="4163" spans="22:22" s="50" customFormat="1">
      <c r="V4163" s="53"/>
    </row>
    <row r="4164" spans="22:22" s="50" customFormat="1">
      <c r="V4164" s="53"/>
    </row>
    <row r="4165" spans="22:22" s="50" customFormat="1">
      <c r="V4165" s="53"/>
    </row>
    <row r="4166" spans="22:22" s="50" customFormat="1">
      <c r="V4166" s="53"/>
    </row>
    <row r="4167" spans="22:22" s="50" customFormat="1">
      <c r="V4167" s="53"/>
    </row>
    <row r="4168" spans="22:22" s="50" customFormat="1">
      <c r="V4168" s="53"/>
    </row>
    <row r="4169" spans="22:22" s="50" customFormat="1">
      <c r="V4169" s="53"/>
    </row>
    <row r="4170" spans="22:22" s="50" customFormat="1">
      <c r="V4170" s="53"/>
    </row>
    <row r="4171" spans="22:22" s="50" customFormat="1">
      <c r="V4171" s="53"/>
    </row>
    <row r="4172" spans="22:22" s="50" customFormat="1">
      <c r="V4172" s="53"/>
    </row>
    <row r="4173" spans="22:22" s="50" customFormat="1">
      <c r="V4173" s="53"/>
    </row>
    <row r="4174" spans="22:22" s="50" customFormat="1">
      <c r="V4174" s="53"/>
    </row>
    <row r="4175" spans="22:22" s="50" customFormat="1">
      <c r="V4175" s="53"/>
    </row>
    <row r="4176" spans="22:22" s="50" customFormat="1">
      <c r="V4176" s="53"/>
    </row>
    <row r="4177" spans="22:22" s="50" customFormat="1">
      <c r="V4177" s="53"/>
    </row>
    <row r="4178" spans="22:22" s="50" customFormat="1">
      <c r="V4178" s="53"/>
    </row>
    <row r="4179" spans="22:22" s="50" customFormat="1">
      <c r="V4179" s="53"/>
    </row>
    <row r="4180" spans="22:22" s="50" customFormat="1">
      <c r="V4180" s="53"/>
    </row>
    <row r="4181" spans="22:22" s="50" customFormat="1">
      <c r="V4181" s="53"/>
    </row>
    <row r="4182" spans="22:22" s="50" customFormat="1">
      <c r="V4182" s="53"/>
    </row>
    <row r="4183" spans="22:22" s="50" customFormat="1">
      <c r="V4183" s="53"/>
    </row>
    <row r="4184" spans="22:22" s="50" customFormat="1">
      <c r="V4184" s="53"/>
    </row>
    <row r="4185" spans="22:22" s="50" customFormat="1">
      <c r="V4185" s="53"/>
    </row>
    <row r="4186" spans="22:22" s="50" customFormat="1">
      <c r="V4186" s="53"/>
    </row>
    <row r="4187" spans="22:22" s="50" customFormat="1">
      <c r="V4187" s="53"/>
    </row>
    <row r="4188" spans="22:22" s="50" customFormat="1">
      <c r="V4188" s="53"/>
    </row>
    <row r="4189" spans="22:22" s="50" customFormat="1">
      <c r="V4189" s="53"/>
    </row>
    <row r="4190" spans="22:22" s="50" customFormat="1">
      <c r="V4190" s="53"/>
    </row>
    <row r="4191" spans="22:22" s="50" customFormat="1">
      <c r="V4191" s="53"/>
    </row>
    <row r="4192" spans="22:22" s="50" customFormat="1">
      <c r="V4192" s="53"/>
    </row>
    <row r="4193" spans="22:22" s="50" customFormat="1">
      <c r="V4193" s="53"/>
    </row>
    <row r="4194" spans="22:22" s="50" customFormat="1">
      <c r="V4194" s="53"/>
    </row>
    <row r="4195" spans="22:22" s="50" customFormat="1">
      <c r="V4195" s="53"/>
    </row>
    <row r="4196" spans="22:22" s="50" customFormat="1">
      <c r="V4196" s="53"/>
    </row>
    <row r="4197" spans="22:22" s="50" customFormat="1">
      <c r="V4197" s="53"/>
    </row>
    <row r="4198" spans="22:22" s="50" customFormat="1">
      <c r="V4198" s="53"/>
    </row>
    <row r="4199" spans="22:22" s="50" customFormat="1">
      <c r="V4199" s="53"/>
    </row>
    <row r="4200" spans="22:22" s="50" customFormat="1">
      <c r="V4200" s="53"/>
    </row>
    <row r="4201" spans="22:22" s="50" customFormat="1">
      <c r="V4201" s="53"/>
    </row>
    <row r="4202" spans="22:22" s="50" customFormat="1">
      <c r="V4202" s="53"/>
    </row>
    <row r="4203" spans="22:22" s="50" customFormat="1">
      <c r="V4203" s="53"/>
    </row>
    <row r="4204" spans="22:22" s="50" customFormat="1">
      <c r="V4204" s="53"/>
    </row>
    <row r="4205" spans="22:22" s="50" customFormat="1">
      <c r="V4205" s="53"/>
    </row>
    <row r="4206" spans="22:22" s="50" customFormat="1">
      <c r="V4206" s="53"/>
    </row>
    <row r="4207" spans="22:22" s="50" customFormat="1">
      <c r="V4207" s="53"/>
    </row>
    <row r="4208" spans="22:22" s="50" customFormat="1">
      <c r="V4208" s="53"/>
    </row>
    <row r="4209" spans="22:22" s="50" customFormat="1">
      <c r="V4209" s="53"/>
    </row>
    <row r="4210" spans="22:22" s="50" customFormat="1">
      <c r="V4210" s="53"/>
    </row>
    <row r="4211" spans="22:22" s="50" customFormat="1">
      <c r="V4211" s="53"/>
    </row>
    <row r="4212" spans="22:22" s="50" customFormat="1">
      <c r="V4212" s="53"/>
    </row>
    <row r="4213" spans="22:22" s="50" customFormat="1">
      <c r="V4213" s="53"/>
    </row>
    <row r="4214" spans="22:22" s="50" customFormat="1">
      <c r="V4214" s="53"/>
    </row>
    <row r="4215" spans="22:22" s="50" customFormat="1">
      <c r="V4215" s="53"/>
    </row>
    <row r="4216" spans="22:22" s="50" customFormat="1">
      <c r="V4216" s="53"/>
    </row>
    <row r="4217" spans="22:22" s="50" customFormat="1">
      <c r="V4217" s="53"/>
    </row>
    <row r="4218" spans="22:22" s="50" customFormat="1">
      <c r="V4218" s="53"/>
    </row>
    <row r="4219" spans="22:22" s="50" customFormat="1">
      <c r="V4219" s="53"/>
    </row>
    <row r="4220" spans="22:22" s="50" customFormat="1">
      <c r="V4220" s="53"/>
    </row>
    <row r="4221" spans="22:22" s="50" customFormat="1">
      <c r="V4221" s="53"/>
    </row>
    <row r="4222" spans="22:22" s="50" customFormat="1">
      <c r="V4222" s="53"/>
    </row>
    <row r="4223" spans="22:22" s="50" customFormat="1">
      <c r="V4223" s="53"/>
    </row>
    <row r="4224" spans="22:22" s="50" customFormat="1">
      <c r="V4224" s="53"/>
    </row>
    <row r="4225" spans="22:22" s="50" customFormat="1">
      <c r="V4225" s="53"/>
    </row>
    <row r="4226" spans="22:22" s="50" customFormat="1">
      <c r="V4226" s="53"/>
    </row>
    <row r="4227" spans="22:22" s="50" customFormat="1">
      <c r="V4227" s="53"/>
    </row>
    <row r="4228" spans="22:22" s="50" customFormat="1">
      <c r="V4228" s="53"/>
    </row>
    <row r="4229" spans="22:22" s="50" customFormat="1">
      <c r="V4229" s="53"/>
    </row>
    <row r="4230" spans="22:22" s="50" customFormat="1">
      <c r="V4230" s="53"/>
    </row>
    <row r="4231" spans="22:22" s="50" customFormat="1">
      <c r="V4231" s="53"/>
    </row>
    <row r="4232" spans="22:22" s="50" customFormat="1">
      <c r="V4232" s="53"/>
    </row>
    <row r="4233" spans="22:22" s="50" customFormat="1">
      <c r="V4233" s="53"/>
    </row>
    <row r="4234" spans="22:22" s="50" customFormat="1">
      <c r="V4234" s="53"/>
    </row>
    <row r="4235" spans="22:22" s="50" customFormat="1">
      <c r="V4235" s="53"/>
    </row>
    <row r="4236" spans="22:22" s="50" customFormat="1">
      <c r="V4236" s="53"/>
    </row>
    <row r="4237" spans="22:22" s="50" customFormat="1">
      <c r="V4237" s="53"/>
    </row>
    <row r="4238" spans="22:22" s="50" customFormat="1">
      <c r="V4238" s="53"/>
    </row>
    <row r="4239" spans="22:22" s="50" customFormat="1">
      <c r="V4239" s="53"/>
    </row>
    <row r="4240" spans="22:22" s="50" customFormat="1">
      <c r="V4240" s="53"/>
    </row>
    <row r="4241" spans="22:22" s="50" customFormat="1">
      <c r="V4241" s="53"/>
    </row>
    <row r="4242" spans="22:22" s="50" customFormat="1">
      <c r="V4242" s="53"/>
    </row>
    <row r="4243" spans="22:22" s="50" customFormat="1">
      <c r="V4243" s="53"/>
    </row>
    <row r="4244" spans="22:22" s="50" customFormat="1">
      <c r="V4244" s="53"/>
    </row>
    <row r="4245" spans="22:22" s="50" customFormat="1">
      <c r="V4245" s="53"/>
    </row>
    <row r="4246" spans="22:22" s="50" customFormat="1">
      <c r="V4246" s="53"/>
    </row>
    <row r="4247" spans="22:22" s="50" customFormat="1">
      <c r="V4247" s="53"/>
    </row>
    <row r="4248" spans="22:22" s="50" customFormat="1">
      <c r="V4248" s="53"/>
    </row>
    <row r="4249" spans="22:22" s="50" customFormat="1">
      <c r="V4249" s="53"/>
    </row>
    <row r="4250" spans="22:22" s="50" customFormat="1">
      <c r="V4250" s="53"/>
    </row>
    <row r="4251" spans="22:22" s="50" customFormat="1">
      <c r="V4251" s="53"/>
    </row>
    <row r="4252" spans="22:22" s="50" customFormat="1">
      <c r="V4252" s="53"/>
    </row>
    <row r="4253" spans="22:22" s="50" customFormat="1">
      <c r="V4253" s="53"/>
    </row>
    <row r="4254" spans="22:22" s="50" customFormat="1">
      <c r="V4254" s="53"/>
    </row>
    <row r="4255" spans="22:22" s="50" customFormat="1">
      <c r="V4255" s="53"/>
    </row>
    <row r="4256" spans="22:22" s="50" customFormat="1">
      <c r="V4256" s="53"/>
    </row>
    <row r="4257" spans="22:22" s="50" customFormat="1">
      <c r="V4257" s="53"/>
    </row>
    <row r="4258" spans="22:22" s="50" customFormat="1">
      <c r="V4258" s="53"/>
    </row>
    <row r="4259" spans="22:22" s="50" customFormat="1">
      <c r="V4259" s="53"/>
    </row>
    <row r="4260" spans="22:22" s="50" customFormat="1">
      <c r="V4260" s="53"/>
    </row>
    <row r="4261" spans="22:22" s="50" customFormat="1">
      <c r="V4261" s="53"/>
    </row>
    <row r="4262" spans="22:22" s="50" customFormat="1">
      <c r="V4262" s="53"/>
    </row>
    <row r="4263" spans="22:22" s="50" customFormat="1">
      <c r="V4263" s="53"/>
    </row>
    <row r="4264" spans="22:22" s="50" customFormat="1">
      <c r="V4264" s="53"/>
    </row>
    <row r="4265" spans="22:22" s="50" customFormat="1">
      <c r="V4265" s="53"/>
    </row>
    <row r="4266" spans="22:22" s="50" customFormat="1">
      <c r="V4266" s="53"/>
    </row>
    <row r="4267" spans="22:22" s="50" customFormat="1">
      <c r="V4267" s="53"/>
    </row>
    <row r="4268" spans="22:22" s="50" customFormat="1">
      <c r="V4268" s="53"/>
    </row>
    <row r="4269" spans="22:22" s="50" customFormat="1">
      <c r="V4269" s="53"/>
    </row>
    <row r="4270" spans="22:22" s="50" customFormat="1">
      <c r="V4270" s="53"/>
    </row>
    <row r="4271" spans="22:22" s="50" customFormat="1">
      <c r="V4271" s="53"/>
    </row>
    <row r="4272" spans="22:22" s="50" customFormat="1">
      <c r="V4272" s="53"/>
    </row>
    <row r="4273" spans="22:22" s="50" customFormat="1">
      <c r="V4273" s="53"/>
    </row>
    <row r="4274" spans="22:22" s="50" customFormat="1">
      <c r="V4274" s="53"/>
    </row>
    <row r="4275" spans="22:22" s="50" customFormat="1">
      <c r="V4275" s="53"/>
    </row>
    <row r="4276" spans="22:22" s="50" customFormat="1">
      <c r="V4276" s="53"/>
    </row>
    <row r="4277" spans="22:22" s="50" customFormat="1">
      <c r="V4277" s="53"/>
    </row>
    <row r="4278" spans="22:22" s="50" customFormat="1">
      <c r="V4278" s="53"/>
    </row>
    <row r="4279" spans="22:22" s="50" customFormat="1">
      <c r="V4279" s="53"/>
    </row>
    <row r="4280" spans="22:22" s="50" customFormat="1">
      <c r="V4280" s="53"/>
    </row>
    <row r="4281" spans="22:22" s="50" customFormat="1">
      <c r="V4281" s="53"/>
    </row>
    <row r="4282" spans="22:22" s="50" customFormat="1">
      <c r="V4282" s="53"/>
    </row>
    <row r="4283" spans="22:22" s="50" customFormat="1">
      <c r="V4283" s="53"/>
    </row>
    <row r="4284" spans="22:22" s="50" customFormat="1">
      <c r="V4284" s="53"/>
    </row>
    <row r="4285" spans="22:22" s="50" customFormat="1">
      <c r="V4285" s="53"/>
    </row>
    <row r="4286" spans="22:22" s="50" customFormat="1">
      <c r="V4286" s="53"/>
    </row>
    <row r="4287" spans="22:22" s="50" customFormat="1">
      <c r="V4287" s="53"/>
    </row>
    <row r="4288" spans="22:22" s="50" customFormat="1">
      <c r="V4288" s="53"/>
    </row>
    <row r="4289" spans="22:22" s="50" customFormat="1">
      <c r="V4289" s="53"/>
    </row>
    <row r="4290" spans="22:22" s="50" customFormat="1">
      <c r="V4290" s="53"/>
    </row>
    <row r="4291" spans="22:22" s="50" customFormat="1">
      <c r="V4291" s="53"/>
    </row>
    <row r="4292" spans="22:22" s="50" customFormat="1">
      <c r="V4292" s="53"/>
    </row>
    <row r="4293" spans="22:22" s="50" customFormat="1">
      <c r="V4293" s="53"/>
    </row>
    <row r="4294" spans="22:22" s="50" customFormat="1">
      <c r="V4294" s="53"/>
    </row>
    <row r="4295" spans="22:22" s="50" customFormat="1">
      <c r="V4295" s="53"/>
    </row>
    <row r="4296" spans="22:22" s="50" customFormat="1">
      <c r="V4296" s="53"/>
    </row>
    <row r="4297" spans="22:22" s="50" customFormat="1">
      <c r="V4297" s="53"/>
    </row>
    <row r="4298" spans="22:22" s="50" customFormat="1">
      <c r="V4298" s="53"/>
    </row>
    <row r="4299" spans="22:22" s="50" customFormat="1">
      <c r="V4299" s="53"/>
    </row>
    <row r="4300" spans="22:22" s="50" customFormat="1">
      <c r="V4300" s="53"/>
    </row>
    <row r="4301" spans="22:22" s="50" customFormat="1">
      <c r="V4301" s="53"/>
    </row>
    <row r="4302" spans="22:22" s="50" customFormat="1">
      <c r="V4302" s="53"/>
    </row>
    <row r="4303" spans="22:22" s="50" customFormat="1">
      <c r="V4303" s="53"/>
    </row>
    <row r="4304" spans="22:22" s="50" customFormat="1">
      <c r="V4304" s="53"/>
    </row>
    <row r="4305" spans="22:22" s="50" customFormat="1">
      <c r="V4305" s="53"/>
    </row>
    <row r="4306" spans="22:22" s="50" customFormat="1">
      <c r="V4306" s="53"/>
    </row>
    <row r="4307" spans="22:22" s="50" customFormat="1">
      <c r="V4307" s="53"/>
    </row>
    <row r="4308" spans="22:22" s="50" customFormat="1">
      <c r="V4308" s="53"/>
    </row>
    <row r="4309" spans="22:22" s="50" customFormat="1">
      <c r="V4309" s="53"/>
    </row>
    <row r="4310" spans="22:22" s="50" customFormat="1">
      <c r="V4310" s="53"/>
    </row>
    <row r="4311" spans="22:22" s="50" customFormat="1">
      <c r="V4311" s="53"/>
    </row>
    <row r="4312" spans="22:22" s="50" customFormat="1">
      <c r="V4312" s="53"/>
    </row>
    <row r="4313" spans="22:22" s="50" customFormat="1">
      <c r="V4313" s="53"/>
    </row>
    <row r="4314" spans="22:22" s="50" customFormat="1">
      <c r="V4314" s="53"/>
    </row>
    <row r="4315" spans="22:22" s="50" customFormat="1">
      <c r="V4315" s="53"/>
    </row>
    <row r="4316" spans="22:22" s="50" customFormat="1">
      <c r="V4316" s="53"/>
    </row>
    <row r="4317" spans="22:22" s="50" customFormat="1">
      <c r="V4317" s="53"/>
    </row>
    <row r="4318" spans="22:22" s="50" customFormat="1">
      <c r="V4318" s="53"/>
    </row>
    <row r="4319" spans="22:22" s="50" customFormat="1">
      <c r="V4319" s="53"/>
    </row>
    <row r="4320" spans="22:22" s="50" customFormat="1">
      <c r="V4320" s="53"/>
    </row>
    <row r="4321" spans="22:22" s="50" customFormat="1">
      <c r="V4321" s="53"/>
    </row>
    <row r="4322" spans="22:22" s="50" customFormat="1">
      <c r="V4322" s="53"/>
    </row>
    <row r="4323" spans="22:22" s="50" customFormat="1">
      <c r="V4323" s="53"/>
    </row>
    <row r="4324" spans="22:22" s="50" customFormat="1">
      <c r="V4324" s="53"/>
    </row>
    <row r="4325" spans="22:22" s="50" customFormat="1">
      <c r="V4325" s="53"/>
    </row>
    <row r="4326" spans="22:22" s="50" customFormat="1">
      <c r="V4326" s="53"/>
    </row>
    <row r="4327" spans="22:22" s="50" customFormat="1">
      <c r="V4327" s="53"/>
    </row>
    <row r="4328" spans="22:22" s="50" customFormat="1">
      <c r="V4328" s="53"/>
    </row>
    <row r="4329" spans="22:22" s="50" customFormat="1">
      <c r="V4329" s="53"/>
    </row>
    <row r="4330" spans="22:22" s="50" customFormat="1">
      <c r="V4330" s="53"/>
    </row>
    <row r="4331" spans="22:22" s="50" customFormat="1">
      <c r="V4331" s="53"/>
    </row>
    <row r="4332" spans="22:22" s="50" customFormat="1">
      <c r="V4332" s="53"/>
    </row>
    <row r="4333" spans="22:22" s="50" customFormat="1">
      <c r="V4333" s="53"/>
    </row>
    <row r="4334" spans="22:22" s="50" customFormat="1">
      <c r="V4334" s="53"/>
    </row>
    <row r="4335" spans="22:22" s="50" customFormat="1">
      <c r="V4335" s="53"/>
    </row>
    <row r="4336" spans="22:22" s="50" customFormat="1">
      <c r="V4336" s="53"/>
    </row>
    <row r="4337" spans="22:22" s="50" customFormat="1">
      <c r="V4337" s="53"/>
    </row>
    <row r="4338" spans="22:22" s="50" customFormat="1">
      <c r="V4338" s="53"/>
    </row>
    <row r="4339" spans="22:22" s="50" customFormat="1">
      <c r="V4339" s="53"/>
    </row>
    <row r="4340" spans="22:22" s="50" customFormat="1">
      <c r="V4340" s="53"/>
    </row>
    <row r="4341" spans="22:22" s="50" customFormat="1">
      <c r="V4341" s="53"/>
    </row>
    <row r="4342" spans="22:22" s="50" customFormat="1">
      <c r="V4342" s="53"/>
    </row>
    <row r="4343" spans="22:22" s="50" customFormat="1">
      <c r="V4343" s="53"/>
    </row>
    <row r="4344" spans="22:22" s="50" customFormat="1">
      <c r="V4344" s="53"/>
    </row>
    <row r="4345" spans="22:22" s="50" customFormat="1">
      <c r="V4345" s="53"/>
    </row>
    <row r="4346" spans="22:22" s="50" customFormat="1">
      <c r="V4346" s="53"/>
    </row>
    <row r="4347" spans="22:22" s="50" customFormat="1">
      <c r="V4347" s="53"/>
    </row>
    <row r="4348" spans="22:22" s="50" customFormat="1">
      <c r="V4348" s="53"/>
    </row>
    <row r="4349" spans="22:22" s="50" customFormat="1">
      <c r="V4349" s="53"/>
    </row>
    <row r="4350" spans="22:22" s="50" customFormat="1">
      <c r="V4350" s="53"/>
    </row>
    <row r="4351" spans="22:22" s="50" customFormat="1">
      <c r="V4351" s="53"/>
    </row>
    <row r="4352" spans="22:22" s="50" customFormat="1">
      <c r="V4352" s="53"/>
    </row>
    <row r="4353" spans="22:22" s="50" customFormat="1">
      <c r="V4353" s="53"/>
    </row>
    <row r="4354" spans="22:22" s="50" customFormat="1">
      <c r="V4354" s="53"/>
    </row>
    <row r="4355" spans="22:22" s="50" customFormat="1">
      <c r="V4355" s="53"/>
    </row>
    <row r="4356" spans="22:22" s="50" customFormat="1">
      <c r="V4356" s="53"/>
    </row>
    <row r="4357" spans="22:22" s="50" customFormat="1">
      <c r="V4357" s="53"/>
    </row>
    <row r="4358" spans="22:22" s="50" customFormat="1">
      <c r="V4358" s="53"/>
    </row>
    <row r="4359" spans="22:22" s="50" customFormat="1">
      <c r="V4359" s="53"/>
    </row>
    <row r="4360" spans="22:22" s="50" customFormat="1">
      <c r="V4360" s="53"/>
    </row>
    <row r="4361" spans="22:22" s="50" customFormat="1">
      <c r="V4361" s="53"/>
    </row>
    <row r="4362" spans="22:22" s="50" customFormat="1">
      <c r="V4362" s="53"/>
    </row>
    <row r="4363" spans="22:22" s="50" customFormat="1">
      <c r="V4363" s="53"/>
    </row>
    <row r="4364" spans="22:22" s="50" customFormat="1">
      <c r="V4364" s="53"/>
    </row>
    <row r="4365" spans="22:22" s="50" customFormat="1">
      <c r="V4365" s="53"/>
    </row>
    <row r="4366" spans="22:22" s="50" customFormat="1">
      <c r="V4366" s="53"/>
    </row>
    <row r="4367" spans="22:22" s="50" customFormat="1">
      <c r="V4367" s="53"/>
    </row>
    <row r="4368" spans="22:22" s="50" customFormat="1">
      <c r="V4368" s="53"/>
    </row>
    <row r="4369" spans="22:22" s="50" customFormat="1">
      <c r="V4369" s="53"/>
    </row>
    <row r="4370" spans="22:22" s="50" customFormat="1">
      <c r="V4370" s="53"/>
    </row>
    <row r="4371" spans="22:22" s="50" customFormat="1">
      <c r="V4371" s="53"/>
    </row>
    <row r="4372" spans="22:22" s="50" customFormat="1">
      <c r="V4372" s="53"/>
    </row>
    <row r="4373" spans="22:22" s="50" customFormat="1">
      <c r="V4373" s="53"/>
    </row>
    <row r="4374" spans="22:22" s="50" customFormat="1">
      <c r="V4374" s="53"/>
    </row>
    <row r="4375" spans="22:22" s="50" customFormat="1">
      <c r="V4375" s="53"/>
    </row>
    <row r="4376" spans="22:22" s="50" customFormat="1">
      <c r="V4376" s="53"/>
    </row>
    <row r="4377" spans="22:22" s="50" customFormat="1">
      <c r="V4377" s="53"/>
    </row>
    <row r="4378" spans="22:22" s="50" customFormat="1">
      <c r="V4378" s="53"/>
    </row>
    <row r="4379" spans="22:22" s="50" customFormat="1">
      <c r="V4379" s="53"/>
    </row>
    <row r="4380" spans="22:22" s="50" customFormat="1">
      <c r="V4380" s="53"/>
    </row>
    <row r="4381" spans="22:22" s="50" customFormat="1">
      <c r="V4381" s="53"/>
    </row>
    <row r="4382" spans="22:22" s="50" customFormat="1">
      <c r="V4382" s="53"/>
    </row>
    <row r="4383" spans="22:22" s="50" customFormat="1">
      <c r="V4383" s="53"/>
    </row>
    <row r="4384" spans="22:22" s="50" customFormat="1">
      <c r="V4384" s="53"/>
    </row>
    <row r="4385" spans="22:22" s="50" customFormat="1">
      <c r="V4385" s="53"/>
    </row>
    <row r="4386" spans="22:22" s="50" customFormat="1">
      <c r="V4386" s="53"/>
    </row>
    <row r="4387" spans="22:22" s="50" customFormat="1">
      <c r="V4387" s="53"/>
    </row>
    <row r="4388" spans="22:22" s="50" customFormat="1">
      <c r="V4388" s="53"/>
    </row>
    <row r="4389" spans="22:22" s="50" customFormat="1">
      <c r="V4389" s="53"/>
    </row>
    <row r="4390" spans="22:22" s="50" customFormat="1">
      <c r="V4390" s="53"/>
    </row>
    <row r="4391" spans="22:22" s="50" customFormat="1">
      <c r="V4391" s="53"/>
    </row>
    <row r="4392" spans="22:22" s="50" customFormat="1">
      <c r="V4392" s="53"/>
    </row>
    <row r="4393" spans="22:22" s="50" customFormat="1">
      <c r="V4393" s="53"/>
    </row>
    <row r="4394" spans="22:22" s="50" customFormat="1">
      <c r="V4394" s="53"/>
    </row>
    <row r="4395" spans="22:22" s="50" customFormat="1">
      <c r="V4395" s="53"/>
    </row>
    <row r="4396" spans="22:22" s="50" customFormat="1">
      <c r="V4396" s="53"/>
    </row>
    <row r="4397" spans="22:22" s="50" customFormat="1">
      <c r="V4397" s="53"/>
    </row>
    <row r="4398" spans="22:22" s="50" customFormat="1">
      <c r="V4398" s="53"/>
    </row>
    <row r="4399" spans="22:22" s="50" customFormat="1">
      <c r="V4399" s="53"/>
    </row>
    <row r="4400" spans="22:22" s="50" customFormat="1">
      <c r="V4400" s="53"/>
    </row>
    <row r="4401" spans="22:22" s="50" customFormat="1">
      <c r="V4401" s="53"/>
    </row>
    <row r="4402" spans="22:22" s="50" customFormat="1">
      <c r="V4402" s="53"/>
    </row>
    <row r="4403" spans="22:22" s="50" customFormat="1">
      <c r="V4403" s="53"/>
    </row>
    <row r="4404" spans="22:22" s="50" customFormat="1">
      <c r="V4404" s="53"/>
    </row>
    <row r="4405" spans="22:22" s="50" customFormat="1">
      <c r="V4405" s="53"/>
    </row>
    <row r="4406" spans="22:22" s="50" customFormat="1">
      <c r="V4406" s="53"/>
    </row>
    <row r="4407" spans="22:22" s="50" customFormat="1">
      <c r="V4407" s="53"/>
    </row>
    <row r="4408" spans="22:22" s="50" customFormat="1">
      <c r="V4408" s="53"/>
    </row>
    <row r="4409" spans="22:22" s="50" customFormat="1">
      <c r="V4409" s="53"/>
    </row>
    <row r="4410" spans="22:22" s="50" customFormat="1">
      <c r="V4410" s="53"/>
    </row>
    <row r="4411" spans="22:22" s="50" customFormat="1">
      <c r="V4411" s="53"/>
    </row>
    <row r="4412" spans="22:22" s="50" customFormat="1">
      <c r="V4412" s="53"/>
    </row>
    <row r="4413" spans="22:22" s="50" customFormat="1">
      <c r="V4413" s="53"/>
    </row>
    <row r="4414" spans="22:22" s="50" customFormat="1">
      <c r="V4414" s="53"/>
    </row>
    <row r="4415" spans="22:22" s="50" customFormat="1">
      <c r="V4415" s="53"/>
    </row>
    <row r="4416" spans="22:22" s="50" customFormat="1">
      <c r="V4416" s="53"/>
    </row>
    <row r="4417" spans="22:22" s="50" customFormat="1">
      <c r="V4417" s="53"/>
    </row>
    <row r="4418" spans="22:22" s="50" customFormat="1">
      <c r="V4418" s="53"/>
    </row>
    <row r="4419" spans="22:22" s="50" customFormat="1">
      <c r="V4419" s="53"/>
    </row>
    <row r="4420" spans="22:22" s="50" customFormat="1">
      <c r="V4420" s="53"/>
    </row>
    <row r="4421" spans="22:22" s="50" customFormat="1">
      <c r="V4421" s="53"/>
    </row>
    <row r="4422" spans="22:22" s="50" customFormat="1">
      <c r="V4422" s="53"/>
    </row>
    <row r="4423" spans="22:22" s="50" customFormat="1">
      <c r="V4423" s="53"/>
    </row>
    <row r="4424" spans="22:22" s="50" customFormat="1">
      <c r="V4424" s="53"/>
    </row>
    <row r="4425" spans="22:22" s="50" customFormat="1">
      <c r="V4425" s="53"/>
    </row>
    <row r="4426" spans="22:22" s="50" customFormat="1">
      <c r="V4426" s="53"/>
    </row>
    <row r="4427" spans="22:22" s="50" customFormat="1">
      <c r="V4427" s="53"/>
    </row>
    <row r="4428" spans="22:22" s="50" customFormat="1">
      <c r="V4428" s="53"/>
    </row>
    <row r="4429" spans="22:22" s="50" customFormat="1">
      <c r="V4429" s="53"/>
    </row>
    <row r="4430" spans="22:22" s="50" customFormat="1">
      <c r="V4430" s="53"/>
    </row>
    <row r="4431" spans="22:22" s="50" customFormat="1">
      <c r="V4431" s="53"/>
    </row>
    <row r="4432" spans="22:22" s="50" customFormat="1">
      <c r="V4432" s="53"/>
    </row>
    <row r="4433" spans="22:22" s="50" customFormat="1">
      <c r="V4433" s="53"/>
    </row>
    <row r="4434" spans="22:22" s="50" customFormat="1">
      <c r="V4434" s="53"/>
    </row>
    <row r="4435" spans="22:22" s="50" customFormat="1">
      <c r="V4435" s="53"/>
    </row>
    <row r="4436" spans="22:22" s="50" customFormat="1">
      <c r="V4436" s="53"/>
    </row>
    <row r="4437" spans="22:22" s="50" customFormat="1">
      <c r="V4437" s="53"/>
    </row>
    <row r="4438" spans="22:22" s="50" customFormat="1">
      <c r="V4438" s="53"/>
    </row>
    <row r="4439" spans="22:22" s="50" customFormat="1">
      <c r="V4439" s="53"/>
    </row>
    <row r="4440" spans="22:22" s="50" customFormat="1">
      <c r="V4440" s="53"/>
    </row>
    <row r="4441" spans="22:22" s="50" customFormat="1">
      <c r="V4441" s="53"/>
    </row>
    <row r="4442" spans="22:22" s="50" customFormat="1">
      <c r="V4442" s="53"/>
    </row>
    <row r="4443" spans="22:22" s="50" customFormat="1">
      <c r="V4443" s="53"/>
    </row>
    <row r="4444" spans="22:22" s="50" customFormat="1">
      <c r="V4444" s="53"/>
    </row>
    <row r="4445" spans="22:22" s="50" customFormat="1">
      <c r="V4445" s="53"/>
    </row>
    <row r="4446" spans="22:22" s="50" customFormat="1">
      <c r="V4446" s="53"/>
    </row>
    <row r="4447" spans="22:22" s="50" customFormat="1">
      <c r="V4447" s="53"/>
    </row>
    <row r="4448" spans="22:22" s="50" customFormat="1">
      <c r="V4448" s="53"/>
    </row>
    <row r="4449" spans="22:22" s="50" customFormat="1">
      <c r="V4449" s="53"/>
    </row>
    <row r="4450" spans="22:22" s="50" customFormat="1">
      <c r="V4450" s="53"/>
    </row>
    <row r="4451" spans="22:22" s="50" customFormat="1">
      <c r="V4451" s="53"/>
    </row>
    <row r="4452" spans="22:22" s="50" customFormat="1">
      <c r="V4452" s="53"/>
    </row>
    <row r="4453" spans="22:22" s="50" customFormat="1">
      <c r="V4453" s="53"/>
    </row>
    <row r="4454" spans="22:22" s="50" customFormat="1">
      <c r="V4454" s="53"/>
    </row>
    <row r="4455" spans="22:22" s="50" customFormat="1">
      <c r="V4455" s="53"/>
    </row>
    <row r="4456" spans="22:22" s="50" customFormat="1">
      <c r="V4456" s="53"/>
    </row>
    <row r="4457" spans="22:22" s="50" customFormat="1">
      <c r="V4457" s="53"/>
    </row>
    <row r="4458" spans="22:22" s="50" customFormat="1">
      <c r="V4458" s="53"/>
    </row>
    <row r="4459" spans="22:22" s="50" customFormat="1">
      <c r="V4459" s="53"/>
    </row>
    <row r="4460" spans="22:22" s="50" customFormat="1">
      <c r="V4460" s="53"/>
    </row>
    <row r="4461" spans="22:22" s="50" customFormat="1">
      <c r="V4461" s="53"/>
    </row>
    <row r="4462" spans="22:22" s="50" customFormat="1">
      <c r="V4462" s="53"/>
    </row>
    <row r="4463" spans="22:22" s="50" customFormat="1">
      <c r="V4463" s="53"/>
    </row>
    <row r="4464" spans="22:22" s="50" customFormat="1">
      <c r="V4464" s="53"/>
    </row>
    <row r="4465" spans="22:22" s="50" customFormat="1">
      <c r="V4465" s="53"/>
    </row>
    <row r="4466" spans="22:22" s="50" customFormat="1">
      <c r="V4466" s="53"/>
    </row>
    <row r="4467" spans="22:22" s="50" customFormat="1">
      <c r="V4467" s="53"/>
    </row>
    <row r="4468" spans="22:22" s="50" customFormat="1">
      <c r="V4468" s="53"/>
    </row>
    <row r="4469" spans="22:22" s="50" customFormat="1">
      <c r="V4469" s="53"/>
    </row>
    <row r="4470" spans="22:22" s="50" customFormat="1">
      <c r="V4470" s="53"/>
    </row>
    <row r="4471" spans="22:22" s="50" customFormat="1">
      <c r="V4471" s="53"/>
    </row>
    <row r="4472" spans="22:22" s="50" customFormat="1">
      <c r="V4472" s="53"/>
    </row>
    <row r="4473" spans="22:22" s="50" customFormat="1">
      <c r="V4473" s="53"/>
    </row>
    <row r="4474" spans="22:22" s="50" customFormat="1">
      <c r="V4474" s="53"/>
    </row>
    <row r="4475" spans="22:22" s="50" customFormat="1">
      <c r="V4475" s="53"/>
    </row>
    <row r="4476" spans="22:22" s="50" customFormat="1">
      <c r="V4476" s="53"/>
    </row>
    <row r="4477" spans="22:22" s="50" customFormat="1">
      <c r="V4477" s="53"/>
    </row>
    <row r="4478" spans="22:22" s="50" customFormat="1">
      <c r="V4478" s="53"/>
    </row>
    <row r="4479" spans="22:22" s="50" customFormat="1">
      <c r="V4479" s="53"/>
    </row>
    <row r="4480" spans="22:22" s="50" customFormat="1">
      <c r="V4480" s="53"/>
    </row>
    <row r="4481" spans="22:22" s="50" customFormat="1">
      <c r="V4481" s="53"/>
    </row>
    <row r="4482" spans="22:22" s="50" customFormat="1">
      <c r="V4482" s="53"/>
    </row>
    <row r="4483" spans="22:22" s="50" customFormat="1">
      <c r="V4483" s="53"/>
    </row>
    <row r="4484" spans="22:22" s="50" customFormat="1">
      <c r="V4484" s="53"/>
    </row>
    <row r="4485" spans="22:22" s="50" customFormat="1">
      <c r="V4485" s="53"/>
    </row>
    <row r="4486" spans="22:22" s="50" customFormat="1">
      <c r="V4486" s="53"/>
    </row>
    <row r="4487" spans="22:22" s="50" customFormat="1">
      <c r="V4487" s="53"/>
    </row>
    <row r="4488" spans="22:22" s="50" customFormat="1">
      <c r="V4488" s="53"/>
    </row>
    <row r="4489" spans="22:22" s="50" customFormat="1">
      <c r="V4489" s="53"/>
    </row>
    <row r="4490" spans="22:22" s="50" customFormat="1">
      <c r="V4490" s="53"/>
    </row>
    <row r="4491" spans="22:22" s="50" customFormat="1">
      <c r="V4491" s="53"/>
    </row>
    <row r="4492" spans="22:22" s="50" customFormat="1">
      <c r="V4492" s="53"/>
    </row>
    <row r="4493" spans="22:22" s="50" customFormat="1">
      <c r="V4493" s="53"/>
    </row>
    <row r="4494" spans="22:22" s="50" customFormat="1">
      <c r="V4494" s="53"/>
    </row>
    <row r="4495" spans="22:22" s="50" customFormat="1">
      <c r="V4495" s="53"/>
    </row>
    <row r="4496" spans="22:22" s="50" customFormat="1">
      <c r="V4496" s="53"/>
    </row>
    <row r="4497" spans="22:22" s="50" customFormat="1">
      <c r="V4497" s="53"/>
    </row>
    <row r="4498" spans="22:22" s="50" customFormat="1">
      <c r="V4498" s="53"/>
    </row>
    <row r="4499" spans="22:22" s="50" customFormat="1">
      <c r="V4499" s="53"/>
    </row>
    <row r="4500" spans="22:22" s="50" customFormat="1">
      <c r="V4500" s="53"/>
    </row>
    <row r="4501" spans="22:22" s="50" customFormat="1">
      <c r="V4501" s="53"/>
    </row>
    <row r="4502" spans="22:22" s="50" customFormat="1">
      <c r="V4502" s="53"/>
    </row>
    <row r="4503" spans="22:22" s="50" customFormat="1">
      <c r="V4503" s="53"/>
    </row>
    <row r="4504" spans="22:22" s="50" customFormat="1">
      <c r="V4504" s="53"/>
    </row>
    <row r="4505" spans="22:22" s="50" customFormat="1">
      <c r="V4505" s="53"/>
    </row>
    <row r="4506" spans="22:22" s="50" customFormat="1">
      <c r="V4506" s="53"/>
    </row>
    <row r="4507" spans="22:22" s="50" customFormat="1">
      <c r="V4507" s="53"/>
    </row>
    <row r="4508" spans="22:22" s="50" customFormat="1">
      <c r="V4508" s="53"/>
    </row>
    <row r="4509" spans="22:22" s="50" customFormat="1">
      <c r="V4509" s="53"/>
    </row>
    <row r="4510" spans="22:22" s="50" customFormat="1">
      <c r="V4510" s="53"/>
    </row>
    <row r="4511" spans="22:22" s="50" customFormat="1">
      <c r="V4511" s="53"/>
    </row>
    <row r="4512" spans="22:22" s="50" customFormat="1">
      <c r="V4512" s="53"/>
    </row>
    <row r="4513" spans="22:22" s="50" customFormat="1">
      <c r="V4513" s="53"/>
    </row>
    <row r="4514" spans="22:22" s="50" customFormat="1">
      <c r="V4514" s="53"/>
    </row>
    <row r="4515" spans="22:22" s="50" customFormat="1">
      <c r="V4515" s="53"/>
    </row>
    <row r="4516" spans="22:22" s="50" customFormat="1">
      <c r="V4516" s="53"/>
    </row>
    <row r="4517" spans="22:22" s="50" customFormat="1">
      <c r="V4517" s="53"/>
    </row>
    <row r="4518" spans="22:22" s="50" customFormat="1">
      <c r="V4518" s="53"/>
    </row>
    <row r="4519" spans="22:22" s="50" customFormat="1">
      <c r="V4519" s="53"/>
    </row>
    <row r="4520" spans="22:22" s="50" customFormat="1">
      <c r="V4520" s="53"/>
    </row>
    <row r="4521" spans="22:22" s="50" customFormat="1">
      <c r="V4521" s="53"/>
    </row>
    <row r="4522" spans="22:22" s="50" customFormat="1">
      <c r="V4522" s="53"/>
    </row>
    <row r="4523" spans="22:22" s="50" customFormat="1">
      <c r="V4523" s="53"/>
    </row>
    <row r="4524" spans="22:22" s="50" customFormat="1">
      <c r="V4524" s="53"/>
    </row>
    <row r="4525" spans="22:22" s="50" customFormat="1">
      <c r="V4525" s="53"/>
    </row>
    <row r="4526" spans="22:22" s="50" customFormat="1">
      <c r="V4526" s="53"/>
    </row>
    <row r="4527" spans="22:22" s="50" customFormat="1">
      <c r="V4527" s="53"/>
    </row>
    <row r="4528" spans="22:22" s="50" customFormat="1">
      <c r="V4528" s="53"/>
    </row>
    <row r="4529" spans="22:22" s="50" customFormat="1">
      <c r="V4529" s="53"/>
    </row>
    <row r="4530" spans="22:22" s="50" customFormat="1">
      <c r="V4530" s="53"/>
    </row>
    <row r="4531" spans="22:22" s="50" customFormat="1">
      <c r="V4531" s="53"/>
    </row>
    <row r="4532" spans="22:22" s="50" customFormat="1">
      <c r="V4532" s="53"/>
    </row>
    <row r="4533" spans="22:22" s="50" customFormat="1">
      <c r="V4533" s="53"/>
    </row>
    <row r="4534" spans="22:22" s="50" customFormat="1">
      <c r="V4534" s="53"/>
    </row>
    <row r="4535" spans="22:22" s="50" customFormat="1">
      <c r="V4535" s="53"/>
    </row>
    <row r="4536" spans="22:22" s="50" customFormat="1">
      <c r="V4536" s="53"/>
    </row>
    <row r="4537" spans="22:22" s="50" customFormat="1">
      <c r="V4537" s="53"/>
    </row>
    <row r="4538" spans="22:22" s="50" customFormat="1">
      <c r="V4538" s="53"/>
    </row>
    <row r="4539" spans="22:22" s="50" customFormat="1">
      <c r="V4539" s="53"/>
    </row>
    <row r="4540" spans="22:22" s="50" customFormat="1">
      <c r="V4540" s="53"/>
    </row>
    <row r="4541" spans="22:22" s="50" customFormat="1">
      <c r="V4541" s="53"/>
    </row>
    <row r="4542" spans="22:22" s="50" customFormat="1">
      <c r="V4542" s="53"/>
    </row>
    <row r="4543" spans="22:22" s="50" customFormat="1">
      <c r="V4543" s="53"/>
    </row>
    <row r="4544" spans="22:22" s="50" customFormat="1">
      <c r="V4544" s="53"/>
    </row>
    <row r="4545" spans="22:22" s="50" customFormat="1">
      <c r="V4545" s="53"/>
    </row>
    <row r="4546" spans="22:22" s="50" customFormat="1">
      <c r="V4546" s="53"/>
    </row>
    <row r="4547" spans="22:22" s="50" customFormat="1">
      <c r="V4547" s="53"/>
    </row>
    <row r="4548" spans="22:22" s="50" customFormat="1">
      <c r="V4548" s="53"/>
    </row>
    <row r="4549" spans="22:22" s="50" customFormat="1">
      <c r="V4549" s="53"/>
    </row>
    <row r="4550" spans="22:22" s="50" customFormat="1">
      <c r="V4550" s="53"/>
    </row>
    <row r="4551" spans="22:22" s="50" customFormat="1">
      <c r="V4551" s="53"/>
    </row>
    <row r="4552" spans="22:22" s="50" customFormat="1">
      <c r="V4552" s="53"/>
    </row>
    <row r="4553" spans="22:22" s="50" customFormat="1">
      <c r="V4553" s="53"/>
    </row>
    <row r="4554" spans="22:22" s="50" customFormat="1">
      <c r="V4554" s="53"/>
    </row>
    <row r="4555" spans="22:22" s="50" customFormat="1">
      <c r="V4555" s="53"/>
    </row>
    <row r="4556" spans="22:22" s="50" customFormat="1">
      <c r="V4556" s="53"/>
    </row>
    <row r="4557" spans="22:22" s="50" customFormat="1">
      <c r="V4557" s="53"/>
    </row>
    <row r="4558" spans="22:22" s="50" customFormat="1">
      <c r="V4558" s="53"/>
    </row>
    <row r="4559" spans="22:22" s="50" customFormat="1">
      <c r="V4559" s="53"/>
    </row>
    <row r="4560" spans="22:22" s="50" customFormat="1">
      <c r="V4560" s="53"/>
    </row>
    <row r="4561" spans="22:22" s="50" customFormat="1">
      <c r="V4561" s="53"/>
    </row>
    <row r="4562" spans="22:22" s="50" customFormat="1">
      <c r="V4562" s="53"/>
    </row>
    <row r="4563" spans="22:22" s="50" customFormat="1">
      <c r="V4563" s="53"/>
    </row>
    <row r="4564" spans="22:22" s="50" customFormat="1">
      <c r="V4564" s="53"/>
    </row>
    <row r="4565" spans="22:22" s="50" customFormat="1">
      <c r="V4565" s="53"/>
    </row>
    <row r="4566" spans="22:22" s="50" customFormat="1">
      <c r="V4566" s="53"/>
    </row>
    <row r="4567" spans="22:22" s="50" customFormat="1">
      <c r="V4567" s="53"/>
    </row>
    <row r="4568" spans="22:22" s="50" customFormat="1">
      <c r="V4568" s="53"/>
    </row>
    <row r="4569" spans="22:22" s="50" customFormat="1">
      <c r="V4569" s="53"/>
    </row>
    <row r="4570" spans="22:22" s="50" customFormat="1">
      <c r="V4570" s="53"/>
    </row>
    <row r="4571" spans="22:22" s="50" customFormat="1">
      <c r="V4571" s="53"/>
    </row>
    <row r="4572" spans="22:22" s="50" customFormat="1">
      <c r="V4572" s="53"/>
    </row>
    <row r="4573" spans="22:22" s="50" customFormat="1">
      <c r="V4573" s="53"/>
    </row>
    <row r="4574" spans="22:22" s="50" customFormat="1">
      <c r="V4574" s="53"/>
    </row>
    <row r="4575" spans="22:22" s="50" customFormat="1">
      <c r="V4575" s="53"/>
    </row>
    <row r="4576" spans="22:22" s="50" customFormat="1">
      <c r="V4576" s="53"/>
    </row>
    <row r="4577" spans="22:22" s="50" customFormat="1">
      <c r="V4577" s="53"/>
    </row>
    <row r="4578" spans="22:22" s="50" customFormat="1">
      <c r="V4578" s="53"/>
    </row>
    <row r="4579" spans="22:22" s="50" customFormat="1">
      <c r="V4579" s="53"/>
    </row>
    <row r="4580" spans="22:22" s="50" customFormat="1">
      <c r="V4580" s="53"/>
    </row>
    <row r="4581" spans="22:22" s="50" customFormat="1">
      <c r="V4581" s="53"/>
    </row>
    <row r="4582" spans="22:22" s="50" customFormat="1">
      <c r="V4582" s="53"/>
    </row>
    <row r="4583" spans="22:22" s="50" customFormat="1">
      <c r="V4583" s="53"/>
    </row>
    <row r="4584" spans="22:22" s="50" customFormat="1">
      <c r="V4584" s="53"/>
    </row>
    <row r="4585" spans="22:22" s="50" customFormat="1">
      <c r="V4585" s="53"/>
    </row>
    <row r="4586" spans="22:22" s="50" customFormat="1">
      <c r="V4586" s="53"/>
    </row>
    <row r="4587" spans="22:22" s="50" customFormat="1">
      <c r="V4587" s="53"/>
    </row>
    <row r="4588" spans="22:22" s="50" customFormat="1">
      <c r="V4588" s="53"/>
    </row>
    <row r="4589" spans="22:22" s="50" customFormat="1">
      <c r="V4589" s="53"/>
    </row>
    <row r="4590" spans="22:22" s="50" customFormat="1">
      <c r="V4590" s="53"/>
    </row>
    <row r="4591" spans="22:22" s="50" customFormat="1">
      <c r="V4591" s="53"/>
    </row>
    <row r="4592" spans="22:22" s="50" customFormat="1">
      <c r="V4592" s="53"/>
    </row>
    <row r="4593" spans="22:22" s="50" customFormat="1">
      <c r="V4593" s="53"/>
    </row>
    <row r="4594" spans="22:22" s="50" customFormat="1">
      <c r="V4594" s="53"/>
    </row>
    <row r="4595" spans="22:22" s="50" customFormat="1">
      <c r="V4595" s="53"/>
    </row>
    <row r="4596" spans="22:22" s="50" customFormat="1">
      <c r="V4596" s="53"/>
    </row>
    <row r="4597" spans="22:22" s="50" customFormat="1">
      <c r="V4597" s="53"/>
    </row>
    <row r="4598" spans="22:22" s="50" customFormat="1">
      <c r="V4598" s="53"/>
    </row>
    <row r="4599" spans="22:22" s="50" customFormat="1">
      <c r="V4599" s="53"/>
    </row>
    <row r="4600" spans="22:22" s="50" customFormat="1">
      <c r="V4600" s="53"/>
    </row>
    <row r="4601" spans="22:22" s="50" customFormat="1">
      <c r="V4601" s="53"/>
    </row>
    <row r="4602" spans="22:22" s="50" customFormat="1">
      <c r="V4602" s="53"/>
    </row>
    <row r="4603" spans="22:22" s="50" customFormat="1">
      <c r="V4603" s="53"/>
    </row>
    <row r="4604" spans="22:22" s="50" customFormat="1">
      <c r="V4604" s="53"/>
    </row>
    <row r="4605" spans="22:22" s="50" customFormat="1">
      <c r="V4605" s="53"/>
    </row>
    <row r="4606" spans="22:22" s="50" customFormat="1">
      <c r="V4606" s="53"/>
    </row>
    <row r="4607" spans="22:22" s="50" customFormat="1">
      <c r="V4607" s="53"/>
    </row>
    <row r="4608" spans="22:22" s="50" customFormat="1">
      <c r="V4608" s="53"/>
    </row>
    <row r="4609" spans="22:22" s="50" customFormat="1">
      <c r="V4609" s="53"/>
    </row>
    <row r="4610" spans="22:22" s="50" customFormat="1">
      <c r="V4610" s="53"/>
    </row>
    <row r="4611" spans="22:22" s="50" customFormat="1">
      <c r="V4611" s="53"/>
    </row>
    <row r="4612" spans="22:22" s="50" customFormat="1">
      <c r="V4612" s="53"/>
    </row>
    <row r="4613" spans="22:22" s="50" customFormat="1">
      <c r="V4613" s="53"/>
    </row>
    <row r="4614" spans="22:22" s="50" customFormat="1">
      <c r="V4614" s="53"/>
    </row>
    <row r="4615" spans="22:22" s="50" customFormat="1">
      <c r="V4615" s="53"/>
    </row>
    <row r="4616" spans="22:22" s="50" customFormat="1">
      <c r="V4616" s="53"/>
    </row>
    <row r="4617" spans="22:22" s="50" customFormat="1">
      <c r="V4617" s="53"/>
    </row>
    <row r="4618" spans="22:22" s="50" customFormat="1">
      <c r="V4618" s="53"/>
    </row>
    <row r="4619" spans="22:22" s="50" customFormat="1">
      <c r="V4619" s="53"/>
    </row>
    <row r="4620" spans="22:22" s="50" customFormat="1">
      <c r="V4620" s="53"/>
    </row>
    <row r="4621" spans="22:22" s="50" customFormat="1">
      <c r="V4621" s="53"/>
    </row>
    <row r="4622" spans="22:22" s="50" customFormat="1">
      <c r="V4622" s="53"/>
    </row>
    <row r="4623" spans="22:22" s="50" customFormat="1">
      <c r="V4623" s="53"/>
    </row>
    <row r="4624" spans="22:22" s="50" customFormat="1">
      <c r="V4624" s="53"/>
    </row>
    <row r="4625" spans="22:22" s="50" customFormat="1">
      <c r="V4625" s="53"/>
    </row>
    <row r="4626" spans="22:22" s="50" customFormat="1">
      <c r="V4626" s="53"/>
    </row>
    <row r="4627" spans="22:22" s="50" customFormat="1">
      <c r="V4627" s="53"/>
    </row>
    <row r="4628" spans="22:22" s="50" customFormat="1">
      <c r="V4628" s="53"/>
    </row>
    <row r="4629" spans="22:22" s="50" customFormat="1">
      <c r="V4629" s="53"/>
    </row>
    <row r="4630" spans="22:22" s="50" customFormat="1">
      <c r="V4630" s="53"/>
    </row>
    <row r="4631" spans="22:22" s="50" customFormat="1">
      <c r="V4631" s="53"/>
    </row>
    <row r="4632" spans="22:22" s="50" customFormat="1">
      <c r="V4632" s="53"/>
    </row>
    <row r="4633" spans="22:22" s="50" customFormat="1">
      <c r="V4633" s="53"/>
    </row>
    <row r="4634" spans="22:22" s="50" customFormat="1">
      <c r="V4634" s="53"/>
    </row>
    <row r="4635" spans="22:22" s="50" customFormat="1">
      <c r="V4635" s="53"/>
    </row>
    <row r="4636" spans="22:22" s="50" customFormat="1">
      <c r="V4636" s="53"/>
    </row>
    <row r="4637" spans="22:22" s="50" customFormat="1">
      <c r="V4637" s="53"/>
    </row>
    <row r="4638" spans="22:22" s="50" customFormat="1">
      <c r="V4638" s="53"/>
    </row>
    <row r="4639" spans="22:22" s="50" customFormat="1">
      <c r="V4639" s="53"/>
    </row>
    <row r="4640" spans="22:22" s="50" customFormat="1">
      <c r="V4640" s="53"/>
    </row>
    <row r="4641" spans="22:22" s="50" customFormat="1">
      <c r="V4641" s="53"/>
    </row>
    <row r="4642" spans="22:22" s="50" customFormat="1">
      <c r="V4642" s="53"/>
    </row>
    <row r="4643" spans="22:22" s="50" customFormat="1">
      <c r="V4643" s="53"/>
    </row>
    <row r="4644" spans="22:22" s="50" customFormat="1">
      <c r="V4644" s="53"/>
    </row>
    <row r="4645" spans="22:22" s="50" customFormat="1">
      <c r="V4645" s="53"/>
    </row>
    <row r="4646" spans="22:22" s="50" customFormat="1">
      <c r="V4646" s="53"/>
    </row>
    <row r="4647" spans="22:22" s="50" customFormat="1">
      <c r="V4647" s="53"/>
    </row>
    <row r="4648" spans="22:22" s="50" customFormat="1">
      <c r="V4648" s="53"/>
    </row>
    <row r="4649" spans="22:22" s="50" customFormat="1">
      <c r="V4649" s="53"/>
    </row>
    <row r="4650" spans="22:22" s="50" customFormat="1">
      <c r="V4650" s="53"/>
    </row>
    <row r="4651" spans="22:22" s="50" customFormat="1">
      <c r="V4651" s="53"/>
    </row>
    <row r="4652" spans="22:22" s="50" customFormat="1">
      <c r="V4652" s="53"/>
    </row>
    <row r="4653" spans="22:22" s="50" customFormat="1">
      <c r="V4653" s="53"/>
    </row>
    <row r="4654" spans="22:22" s="50" customFormat="1">
      <c r="V4654" s="53"/>
    </row>
    <row r="4655" spans="22:22" s="50" customFormat="1">
      <c r="V4655" s="53"/>
    </row>
    <row r="4656" spans="22:22" s="50" customFormat="1">
      <c r="V4656" s="53"/>
    </row>
    <row r="4657" spans="22:22" s="50" customFormat="1">
      <c r="V4657" s="53"/>
    </row>
    <row r="4658" spans="22:22" s="50" customFormat="1">
      <c r="V4658" s="53"/>
    </row>
    <row r="4659" spans="22:22" s="50" customFormat="1">
      <c r="V4659" s="53"/>
    </row>
    <row r="4660" spans="22:22" s="50" customFormat="1">
      <c r="V4660" s="53"/>
    </row>
    <row r="4661" spans="22:22" s="50" customFormat="1">
      <c r="V4661" s="53"/>
    </row>
    <row r="4662" spans="22:22" s="50" customFormat="1">
      <c r="V4662" s="53"/>
    </row>
    <row r="4663" spans="22:22" s="50" customFormat="1">
      <c r="V4663" s="53"/>
    </row>
    <row r="4664" spans="22:22" s="50" customFormat="1">
      <c r="V4664" s="53"/>
    </row>
    <row r="4665" spans="22:22" s="50" customFormat="1">
      <c r="V4665" s="53"/>
    </row>
    <row r="4666" spans="22:22" s="50" customFormat="1">
      <c r="V4666" s="53"/>
    </row>
    <row r="4667" spans="22:22" s="50" customFormat="1">
      <c r="V4667" s="53"/>
    </row>
    <row r="4668" spans="22:22" s="50" customFormat="1">
      <c r="V4668" s="53"/>
    </row>
    <row r="4669" spans="22:22" s="50" customFormat="1">
      <c r="V4669" s="53"/>
    </row>
    <row r="4670" spans="22:22" s="50" customFormat="1">
      <c r="V4670" s="53"/>
    </row>
    <row r="4671" spans="22:22" s="50" customFormat="1">
      <c r="V4671" s="53"/>
    </row>
    <row r="4672" spans="22:22" s="50" customFormat="1">
      <c r="V4672" s="53"/>
    </row>
    <row r="4673" spans="22:22" s="50" customFormat="1">
      <c r="V4673" s="53"/>
    </row>
    <row r="4674" spans="22:22" s="50" customFormat="1">
      <c r="V4674" s="53"/>
    </row>
    <row r="4675" spans="22:22" s="50" customFormat="1">
      <c r="V4675" s="53"/>
    </row>
    <row r="4676" spans="22:22" s="50" customFormat="1">
      <c r="V4676" s="53"/>
    </row>
    <row r="4677" spans="22:22" s="50" customFormat="1">
      <c r="V4677" s="53"/>
    </row>
    <row r="4678" spans="22:22" s="50" customFormat="1">
      <c r="V4678" s="53"/>
    </row>
    <row r="4679" spans="22:22" s="50" customFormat="1">
      <c r="V4679" s="53"/>
    </row>
    <row r="4680" spans="22:22" s="50" customFormat="1">
      <c r="V4680" s="53"/>
    </row>
    <row r="4681" spans="22:22" s="50" customFormat="1">
      <c r="V4681" s="53"/>
    </row>
    <row r="4682" spans="22:22" s="50" customFormat="1">
      <c r="V4682" s="53"/>
    </row>
    <row r="4683" spans="22:22" s="50" customFormat="1">
      <c r="V4683" s="53"/>
    </row>
    <row r="4684" spans="22:22" s="50" customFormat="1">
      <c r="V4684" s="53"/>
    </row>
    <row r="4685" spans="22:22" s="50" customFormat="1">
      <c r="V4685" s="53"/>
    </row>
    <row r="4686" spans="22:22" s="50" customFormat="1">
      <c r="V4686" s="53"/>
    </row>
    <row r="4687" spans="22:22" s="50" customFormat="1">
      <c r="V4687" s="53"/>
    </row>
    <row r="4688" spans="22:22" s="50" customFormat="1">
      <c r="V4688" s="53"/>
    </row>
    <row r="4689" spans="22:22" s="50" customFormat="1">
      <c r="V4689" s="53"/>
    </row>
    <row r="4690" spans="22:22" s="50" customFormat="1">
      <c r="V4690" s="53"/>
    </row>
    <row r="4691" spans="22:22" s="50" customFormat="1">
      <c r="V4691" s="53"/>
    </row>
    <row r="4692" spans="22:22" s="50" customFormat="1">
      <c r="V4692" s="53"/>
    </row>
    <row r="4693" spans="22:22" s="50" customFormat="1">
      <c r="V4693" s="53"/>
    </row>
    <row r="4694" spans="22:22" s="50" customFormat="1">
      <c r="V4694" s="53"/>
    </row>
    <row r="4695" spans="22:22" s="50" customFormat="1">
      <c r="V4695" s="53"/>
    </row>
    <row r="4696" spans="22:22" s="50" customFormat="1">
      <c r="V4696" s="53"/>
    </row>
    <row r="4697" spans="22:22" s="50" customFormat="1">
      <c r="V4697" s="53"/>
    </row>
    <row r="4698" spans="22:22" s="50" customFormat="1">
      <c r="V4698" s="53"/>
    </row>
    <row r="4699" spans="22:22" s="50" customFormat="1">
      <c r="V4699" s="53"/>
    </row>
    <row r="4700" spans="22:22" s="50" customFormat="1">
      <c r="V4700" s="53"/>
    </row>
    <row r="4701" spans="22:22" s="50" customFormat="1">
      <c r="V4701" s="53"/>
    </row>
    <row r="4702" spans="22:22" s="50" customFormat="1">
      <c r="V4702" s="53"/>
    </row>
    <row r="4703" spans="22:22" s="50" customFormat="1">
      <c r="V4703" s="53"/>
    </row>
    <row r="4704" spans="22:22" s="50" customFormat="1">
      <c r="V4704" s="53"/>
    </row>
    <row r="4705" spans="22:22" s="50" customFormat="1">
      <c r="V4705" s="53"/>
    </row>
    <row r="4706" spans="22:22" s="50" customFormat="1">
      <c r="V4706" s="53"/>
    </row>
    <row r="4707" spans="22:22" s="50" customFormat="1">
      <c r="V4707" s="53"/>
    </row>
    <row r="4708" spans="22:22" s="50" customFormat="1">
      <c r="V4708" s="53"/>
    </row>
    <row r="4709" spans="22:22" s="50" customFormat="1">
      <c r="V4709" s="53"/>
    </row>
    <row r="4710" spans="22:22" s="50" customFormat="1">
      <c r="V4710" s="53"/>
    </row>
    <row r="4711" spans="22:22" s="50" customFormat="1">
      <c r="V4711" s="53"/>
    </row>
    <row r="4712" spans="22:22" s="50" customFormat="1">
      <c r="V4712" s="53"/>
    </row>
    <row r="4713" spans="22:22" s="50" customFormat="1">
      <c r="V4713" s="53"/>
    </row>
    <row r="4714" spans="22:22" s="50" customFormat="1">
      <c r="V4714" s="53"/>
    </row>
    <row r="4715" spans="22:22" s="50" customFormat="1">
      <c r="V4715" s="53"/>
    </row>
    <row r="4716" spans="22:22" s="50" customFormat="1">
      <c r="V4716" s="53"/>
    </row>
    <row r="4717" spans="22:22" s="50" customFormat="1">
      <c r="V4717" s="53"/>
    </row>
    <row r="4718" spans="22:22" s="50" customFormat="1">
      <c r="V4718" s="53"/>
    </row>
    <row r="4719" spans="22:22" s="50" customFormat="1">
      <c r="V4719" s="53"/>
    </row>
    <row r="4720" spans="22:22" s="50" customFormat="1">
      <c r="V4720" s="53"/>
    </row>
    <row r="4721" spans="22:22" s="50" customFormat="1">
      <c r="V4721" s="53"/>
    </row>
    <row r="4722" spans="22:22" s="50" customFormat="1">
      <c r="V4722" s="53"/>
    </row>
    <row r="4723" spans="22:22" s="50" customFormat="1">
      <c r="V4723" s="53"/>
    </row>
    <row r="4724" spans="22:22" s="50" customFormat="1">
      <c r="V4724" s="53"/>
    </row>
    <row r="4725" spans="22:22" s="50" customFormat="1">
      <c r="V4725" s="53"/>
    </row>
    <row r="4726" spans="22:22" s="50" customFormat="1">
      <c r="V4726" s="53"/>
    </row>
    <row r="4727" spans="22:22" s="50" customFormat="1">
      <c r="V4727" s="53"/>
    </row>
    <row r="4728" spans="22:22" s="50" customFormat="1">
      <c r="V4728" s="53"/>
    </row>
    <row r="4729" spans="22:22" s="50" customFormat="1">
      <c r="V4729" s="53"/>
    </row>
    <row r="4730" spans="22:22" s="50" customFormat="1">
      <c r="V4730" s="53"/>
    </row>
    <row r="4731" spans="22:22" s="50" customFormat="1">
      <c r="V4731" s="53"/>
    </row>
    <row r="4732" spans="22:22" s="50" customFormat="1">
      <c r="V4732" s="53"/>
    </row>
    <row r="4733" spans="22:22" s="50" customFormat="1">
      <c r="V4733" s="53"/>
    </row>
    <row r="4734" spans="22:22" s="50" customFormat="1">
      <c r="V4734" s="53"/>
    </row>
    <row r="4735" spans="22:22" s="50" customFormat="1">
      <c r="V4735" s="53"/>
    </row>
    <row r="4736" spans="22:22" s="50" customFormat="1">
      <c r="V4736" s="53"/>
    </row>
    <row r="4737" spans="22:22" s="50" customFormat="1">
      <c r="V4737" s="53"/>
    </row>
    <row r="4738" spans="22:22" s="50" customFormat="1">
      <c r="V4738" s="53"/>
    </row>
    <row r="4739" spans="22:22" s="50" customFormat="1">
      <c r="V4739" s="53"/>
    </row>
    <row r="4740" spans="22:22" s="50" customFormat="1">
      <c r="V4740" s="53"/>
    </row>
    <row r="4741" spans="22:22" s="50" customFormat="1">
      <c r="V4741" s="53"/>
    </row>
    <row r="4742" spans="22:22" s="50" customFormat="1">
      <c r="V4742" s="53"/>
    </row>
    <row r="4743" spans="22:22" s="50" customFormat="1">
      <c r="V4743" s="53"/>
    </row>
    <row r="4744" spans="22:22" s="50" customFormat="1">
      <c r="V4744" s="53"/>
    </row>
    <row r="4745" spans="22:22" s="50" customFormat="1">
      <c r="V4745" s="53"/>
    </row>
    <row r="4746" spans="22:22" s="50" customFormat="1">
      <c r="V4746" s="53"/>
    </row>
    <row r="4747" spans="22:22" s="50" customFormat="1">
      <c r="V4747" s="53"/>
    </row>
    <row r="4748" spans="22:22" s="50" customFormat="1">
      <c r="V4748" s="53"/>
    </row>
    <row r="4749" spans="22:22" s="50" customFormat="1">
      <c r="V4749" s="53"/>
    </row>
    <row r="4750" spans="22:22" s="50" customFormat="1">
      <c r="V4750" s="53"/>
    </row>
    <row r="4751" spans="22:22" s="50" customFormat="1">
      <c r="V4751" s="53"/>
    </row>
    <row r="4752" spans="22:22" s="50" customFormat="1">
      <c r="V4752" s="53"/>
    </row>
    <row r="4753" spans="22:22" s="50" customFormat="1">
      <c r="V4753" s="53"/>
    </row>
    <row r="4754" spans="22:22" s="50" customFormat="1">
      <c r="V4754" s="53"/>
    </row>
    <row r="4755" spans="22:22" s="50" customFormat="1">
      <c r="V4755" s="53"/>
    </row>
    <row r="4756" spans="22:22" s="50" customFormat="1">
      <c r="V4756" s="53"/>
    </row>
    <row r="4757" spans="22:22" s="50" customFormat="1">
      <c r="V4757" s="53"/>
    </row>
    <row r="4758" spans="22:22" s="50" customFormat="1">
      <c r="V4758" s="53"/>
    </row>
    <row r="4759" spans="22:22" s="50" customFormat="1">
      <c r="V4759" s="53"/>
    </row>
    <row r="4760" spans="22:22" s="50" customFormat="1">
      <c r="V4760" s="53"/>
    </row>
    <row r="4761" spans="22:22" s="50" customFormat="1">
      <c r="V4761" s="53"/>
    </row>
    <row r="4762" spans="22:22" s="50" customFormat="1">
      <c r="V4762" s="53"/>
    </row>
    <row r="4763" spans="22:22" s="50" customFormat="1">
      <c r="V4763" s="53"/>
    </row>
    <row r="4764" spans="22:22" s="50" customFormat="1">
      <c r="V4764" s="53"/>
    </row>
    <row r="4765" spans="22:22" s="50" customFormat="1">
      <c r="V4765" s="53"/>
    </row>
    <row r="4766" spans="22:22" s="50" customFormat="1">
      <c r="V4766" s="53"/>
    </row>
    <row r="4767" spans="22:22" s="50" customFormat="1">
      <c r="V4767" s="53"/>
    </row>
    <row r="4768" spans="22:22" s="50" customFormat="1">
      <c r="V4768" s="53"/>
    </row>
    <row r="4769" spans="22:22" s="50" customFormat="1">
      <c r="V4769" s="53"/>
    </row>
    <row r="4770" spans="22:22" s="50" customFormat="1">
      <c r="V4770" s="53"/>
    </row>
    <row r="4771" spans="22:22" s="50" customFormat="1">
      <c r="V4771" s="53"/>
    </row>
    <row r="4772" spans="22:22" s="50" customFormat="1">
      <c r="V4772" s="53"/>
    </row>
    <row r="4773" spans="22:22" s="50" customFormat="1">
      <c r="V4773" s="53"/>
    </row>
    <row r="4774" spans="22:22" s="50" customFormat="1">
      <c r="V4774" s="53"/>
    </row>
    <row r="4775" spans="22:22" s="50" customFormat="1">
      <c r="V4775" s="53"/>
    </row>
    <row r="4776" spans="22:22" s="50" customFormat="1">
      <c r="V4776" s="53"/>
    </row>
    <row r="4777" spans="22:22" s="50" customFormat="1">
      <c r="V4777" s="53"/>
    </row>
    <row r="4778" spans="22:22" s="50" customFormat="1">
      <c r="V4778" s="53"/>
    </row>
    <row r="4779" spans="22:22" s="50" customFormat="1">
      <c r="V4779" s="53"/>
    </row>
    <row r="4780" spans="22:22" s="50" customFormat="1">
      <c r="V4780" s="53"/>
    </row>
    <row r="4781" spans="22:22" s="50" customFormat="1">
      <c r="V4781" s="53"/>
    </row>
    <row r="4782" spans="22:22" s="50" customFormat="1">
      <c r="V4782" s="53"/>
    </row>
    <row r="4783" spans="22:22" s="50" customFormat="1">
      <c r="V4783" s="53"/>
    </row>
    <row r="4784" spans="22:22" s="50" customFormat="1">
      <c r="V4784" s="53"/>
    </row>
    <row r="4785" spans="22:22" s="50" customFormat="1">
      <c r="V4785" s="53"/>
    </row>
    <row r="4786" spans="22:22" s="50" customFormat="1">
      <c r="V4786" s="53"/>
    </row>
    <row r="4787" spans="22:22" s="50" customFormat="1">
      <c r="V4787" s="53"/>
    </row>
    <row r="4788" spans="22:22" s="50" customFormat="1">
      <c r="V4788" s="53"/>
    </row>
    <row r="4789" spans="22:22" s="50" customFormat="1">
      <c r="V4789" s="53"/>
    </row>
    <row r="4790" spans="22:22" s="50" customFormat="1">
      <c r="V4790" s="53"/>
    </row>
    <row r="4791" spans="22:22" s="50" customFormat="1">
      <c r="V4791" s="53"/>
    </row>
    <row r="4792" spans="22:22" s="50" customFormat="1">
      <c r="V4792" s="53"/>
    </row>
    <row r="4793" spans="22:22" s="50" customFormat="1">
      <c r="V4793" s="53"/>
    </row>
    <row r="4794" spans="22:22" s="50" customFormat="1">
      <c r="V4794" s="53"/>
    </row>
    <row r="4795" spans="22:22" s="50" customFormat="1">
      <c r="V4795" s="53"/>
    </row>
    <row r="4796" spans="22:22" s="50" customFormat="1">
      <c r="V4796" s="53"/>
    </row>
    <row r="4797" spans="22:22" s="50" customFormat="1">
      <c r="V4797" s="53"/>
    </row>
    <row r="4798" spans="22:22" s="50" customFormat="1">
      <c r="V4798" s="53"/>
    </row>
    <row r="4799" spans="22:22" s="50" customFormat="1">
      <c r="V4799" s="53"/>
    </row>
    <row r="4800" spans="22:22" s="50" customFormat="1">
      <c r="V4800" s="53"/>
    </row>
    <row r="4801" spans="22:22" s="50" customFormat="1">
      <c r="V4801" s="53"/>
    </row>
    <row r="4802" spans="22:22" s="50" customFormat="1">
      <c r="V4802" s="53"/>
    </row>
    <row r="4803" spans="22:22" s="50" customFormat="1">
      <c r="V4803" s="53"/>
    </row>
    <row r="4804" spans="22:22" s="50" customFormat="1">
      <c r="V4804" s="53"/>
    </row>
    <row r="4805" spans="22:22" s="50" customFormat="1">
      <c r="V4805" s="53"/>
    </row>
    <row r="4806" spans="22:22" s="50" customFormat="1">
      <c r="V4806" s="53"/>
    </row>
    <row r="4807" spans="22:22" s="50" customFormat="1">
      <c r="V4807" s="53"/>
    </row>
    <row r="4808" spans="22:22" s="50" customFormat="1">
      <c r="V4808" s="53"/>
    </row>
    <row r="4809" spans="22:22" s="50" customFormat="1">
      <c r="V4809" s="53"/>
    </row>
    <row r="4810" spans="22:22" s="50" customFormat="1">
      <c r="V4810" s="53"/>
    </row>
    <row r="4811" spans="22:22" s="50" customFormat="1">
      <c r="V4811" s="53"/>
    </row>
    <row r="4812" spans="22:22" s="50" customFormat="1">
      <c r="V4812" s="53"/>
    </row>
    <row r="4813" spans="22:22" s="50" customFormat="1">
      <c r="V4813" s="53"/>
    </row>
    <row r="4814" spans="22:22" s="50" customFormat="1">
      <c r="V4814" s="53"/>
    </row>
    <row r="4815" spans="22:22" s="50" customFormat="1">
      <c r="V4815" s="53"/>
    </row>
    <row r="4816" spans="22:22" s="50" customFormat="1">
      <c r="V4816" s="53"/>
    </row>
    <row r="4817" spans="22:22" s="50" customFormat="1">
      <c r="V4817" s="53"/>
    </row>
    <row r="4818" spans="22:22" s="50" customFormat="1">
      <c r="V4818" s="53"/>
    </row>
    <row r="4819" spans="22:22" s="50" customFormat="1">
      <c r="V4819" s="53"/>
    </row>
    <row r="4820" spans="22:22" s="50" customFormat="1">
      <c r="V4820" s="53"/>
    </row>
    <row r="4821" spans="22:22" s="50" customFormat="1">
      <c r="V4821" s="53"/>
    </row>
    <row r="4822" spans="22:22" s="50" customFormat="1">
      <c r="V4822" s="53"/>
    </row>
    <row r="4823" spans="22:22" s="50" customFormat="1">
      <c r="V4823" s="53"/>
    </row>
    <row r="4824" spans="22:22" s="50" customFormat="1">
      <c r="V4824" s="53"/>
    </row>
    <row r="4825" spans="22:22" s="50" customFormat="1">
      <c r="V4825" s="53"/>
    </row>
    <row r="4826" spans="22:22" s="50" customFormat="1">
      <c r="V4826" s="53"/>
    </row>
    <row r="4827" spans="22:22" s="50" customFormat="1">
      <c r="V4827" s="53"/>
    </row>
    <row r="4828" spans="22:22" s="50" customFormat="1">
      <c r="V4828" s="53"/>
    </row>
    <row r="4829" spans="22:22" s="50" customFormat="1">
      <c r="V4829" s="53"/>
    </row>
    <row r="4830" spans="22:22" s="50" customFormat="1">
      <c r="V4830" s="53"/>
    </row>
    <row r="4831" spans="22:22" s="50" customFormat="1">
      <c r="V4831" s="53"/>
    </row>
    <row r="4832" spans="22:22" s="50" customFormat="1">
      <c r="V4832" s="53"/>
    </row>
    <row r="4833" spans="22:22" s="50" customFormat="1">
      <c r="V4833" s="53"/>
    </row>
    <row r="4834" spans="22:22" s="50" customFormat="1">
      <c r="V4834" s="53"/>
    </row>
    <row r="4835" spans="22:22" s="50" customFormat="1">
      <c r="V4835" s="53"/>
    </row>
    <row r="4836" spans="22:22" s="50" customFormat="1">
      <c r="V4836" s="53"/>
    </row>
    <row r="4837" spans="22:22" s="50" customFormat="1">
      <c r="V4837" s="53"/>
    </row>
    <row r="4838" spans="22:22" s="50" customFormat="1">
      <c r="V4838" s="53"/>
    </row>
    <row r="4839" spans="22:22" s="50" customFormat="1">
      <c r="V4839" s="53"/>
    </row>
    <row r="4840" spans="22:22" s="50" customFormat="1">
      <c r="V4840" s="53"/>
    </row>
    <row r="4841" spans="22:22" s="50" customFormat="1">
      <c r="V4841" s="53"/>
    </row>
    <row r="4842" spans="22:22" s="50" customFormat="1">
      <c r="V4842" s="53"/>
    </row>
    <row r="4843" spans="22:22" s="50" customFormat="1">
      <c r="V4843" s="53"/>
    </row>
    <row r="4844" spans="22:22" s="50" customFormat="1">
      <c r="V4844" s="53"/>
    </row>
    <row r="4845" spans="22:22" s="50" customFormat="1">
      <c r="V4845" s="53"/>
    </row>
    <row r="4846" spans="22:22" s="50" customFormat="1">
      <c r="V4846" s="53"/>
    </row>
    <row r="4847" spans="22:22" s="50" customFormat="1">
      <c r="V4847" s="53"/>
    </row>
    <row r="4848" spans="22:22" s="50" customFormat="1">
      <c r="V4848" s="53"/>
    </row>
    <row r="4849" spans="22:22" s="50" customFormat="1">
      <c r="V4849" s="53"/>
    </row>
    <row r="4850" spans="22:22" s="50" customFormat="1">
      <c r="V4850" s="53"/>
    </row>
    <row r="4851" spans="22:22" s="50" customFormat="1">
      <c r="V4851" s="53"/>
    </row>
    <row r="4852" spans="22:22" s="50" customFormat="1">
      <c r="V4852" s="53"/>
    </row>
    <row r="4853" spans="22:22" s="50" customFormat="1">
      <c r="V4853" s="53"/>
    </row>
    <row r="4854" spans="22:22" s="50" customFormat="1">
      <c r="V4854" s="53"/>
    </row>
    <row r="4855" spans="22:22" s="50" customFormat="1">
      <c r="V4855" s="53"/>
    </row>
    <row r="4856" spans="22:22" s="50" customFormat="1">
      <c r="V4856" s="53"/>
    </row>
    <row r="4857" spans="22:22" s="50" customFormat="1">
      <c r="V4857" s="53"/>
    </row>
    <row r="4858" spans="22:22" s="50" customFormat="1">
      <c r="V4858" s="53"/>
    </row>
    <row r="4859" spans="22:22" s="50" customFormat="1">
      <c r="V4859" s="53"/>
    </row>
    <row r="4860" spans="22:22" s="50" customFormat="1">
      <c r="V4860" s="53"/>
    </row>
    <row r="4861" spans="22:22" s="50" customFormat="1">
      <c r="V4861" s="53"/>
    </row>
    <row r="4862" spans="22:22" s="50" customFormat="1">
      <c r="V4862" s="53"/>
    </row>
    <row r="4863" spans="22:22" s="50" customFormat="1">
      <c r="V4863" s="53"/>
    </row>
    <row r="4864" spans="22:22" s="50" customFormat="1">
      <c r="V4864" s="53"/>
    </row>
    <row r="4865" spans="22:22" s="50" customFormat="1">
      <c r="V4865" s="53"/>
    </row>
    <row r="4866" spans="22:22" s="50" customFormat="1">
      <c r="V4866" s="53"/>
    </row>
    <row r="4867" spans="22:22" s="50" customFormat="1">
      <c r="V4867" s="53"/>
    </row>
    <row r="4868" spans="22:22" s="50" customFormat="1">
      <c r="V4868" s="53"/>
    </row>
    <row r="4869" spans="22:22" s="50" customFormat="1">
      <c r="V4869" s="53"/>
    </row>
    <row r="4870" spans="22:22" s="50" customFormat="1">
      <c r="V4870" s="53"/>
    </row>
    <row r="4871" spans="22:22" s="50" customFormat="1">
      <c r="V4871" s="53"/>
    </row>
    <row r="4872" spans="22:22" s="50" customFormat="1">
      <c r="V4872" s="53"/>
    </row>
    <row r="4873" spans="22:22" s="50" customFormat="1">
      <c r="V4873" s="53"/>
    </row>
    <row r="4874" spans="22:22" s="50" customFormat="1">
      <c r="V4874" s="53"/>
    </row>
    <row r="4875" spans="22:22" s="50" customFormat="1">
      <c r="V4875" s="53"/>
    </row>
    <row r="4876" spans="22:22" s="50" customFormat="1">
      <c r="V4876" s="53"/>
    </row>
    <row r="4877" spans="22:22" s="50" customFormat="1">
      <c r="V4877" s="53"/>
    </row>
    <row r="4878" spans="22:22" s="50" customFormat="1">
      <c r="V4878" s="53"/>
    </row>
    <row r="4879" spans="22:22" s="50" customFormat="1">
      <c r="V4879" s="53"/>
    </row>
    <row r="4880" spans="22:22" s="50" customFormat="1">
      <c r="V4880" s="53"/>
    </row>
    <row r="4881" spans="22:22" s="50" customFormat="1">
      <c r="V4881" s="53"/>
    </row>
    <row r="4882" spans="22:22" s="50" customFormat="1">
      <c r="V4882" s="53"/>
    </row>
    <row r="4883" spans="22:22" s="50" customFormat="1">
      <c r="V4883" s="53"/>
    </row>
    <row r="4884" spans="22:22" s="50" customFormat="1">
      <c r="V4884" s="53"/>
    </row>
    <row r="4885" spans="22:22" s="50" customFormat="1">
      <c r="V4885" s="53"/>
    </row>
    <row r="4886" spans="22:22" s="50" customFormat="1">
      <c r="V4886" s="53"/>
    </row>
    <row r="4887" spans="22:22" s="50" customFormat="1">
      <c r="V4887" s="53"/>
    </row>
    <row r="4888" spans="22:22" s="50" customFormat="1">
      <c r="V4888" s="53"/>
    </row>
    <row r="4889" spans="22:22" s="50" customFormat="1">
      <c r="V4889" s="53"/>
    </row>
    <row r="4890" spans="22:22" s="50" customFormat="1">
      <c r="V4890" s="53"/>
    </row>
    <row r="4891" spans="22:22" s="50" customFormat="1">
      <c r="V4891" s="53"/>
    </row>
    <row r="4892" spans="22:22" s="50" customFormat="1">
      <c r="V4892" s="53"/>
    </row>
    <row r="4893" spans="22:22" s="50" customFormat="1">
      <c r="V4893" s="53"/>
    </row>
    <row r="4894" spans="22:22" s="50" customFormat="1">
      <c r="V4894" s="53"/>
    </row>
    <row r="4895" spans="22:22" s="50" customFormat="1">
      <c r="V4895" s="53"/>
    </row>
    <row r="4896" spans="22:22" s="50" customFormat="1">
      <c r="V4896" s="53"/>
    </row>
    <row r="4897" spans="22:22" s="50" customFormat="1">
      <c r="V4897" s="53"/>
    </row>
    <row r="4898" spans="22:22" s="50" customFormat="1">
      <c r="V4898" s="53"/>
    </row>
    <row r="4899" spans="22:22" s="50" customFormat="1">
      <c r="V4899" s="53"/>
    </row>
    <row r="4900" spans="22:22" s="50" customFormat="1">
      <c r="V4900" s="53"/>
    </row>
    <row r="4901" spans="22:22" s="50" customFormat="1">
      <c r="V4901" s="53"/>
    </row>
    <row r="4902" spans="22:22" s="50" customFormat="1">
      <c r="V4902" s="53"/>
    </row>
    <row r="4903" spans="22:22" s="50" customFormat="1">
      <c r="V4903" s="53"/>
    </row>
    <row r="4904" spans="22:22" s="50" customFormat="1">
      <c r="V4904" s="53"/>
    </row>
    <row r="4905" spans="22:22" s="50" customFormat="1">
      <c r="V4905" s="53"/>
    </row>
    <row r="4906" spans="22:22" s="50" customFormat="1">
      <c r="V4906" s="53"/>
    </row>
    <row r="4907" spans="22:22" s="50" customFormat="1">
      <c r="V4907" s="53"/>
    </row>
    <row r="4908" spans="22:22" s="50" customFormat="1">
      <c r="V4908" s="53"/>
    </row>
    <row r="4909" spans="22:22" s="50" customFormat="1">
      <c r="V4909" s="53"/>
    </row>
    <row r="4910" spans="22:22" s="50" customFormat="1">
      <c r="V4910" s="53"/>
    </row>
    <row r="4911" spans="22:22" s="50" customFormat="1">
      <c r="V4911" s="53"/>
    </row>
    <row r="4912" spans="22:22" s="50" customFormat="1">
      <c r="V4912" s="53"/>
    </row>
    <row r="4913" spans="22:22" s="50" customFormat="1">
      <c r="V4913" s="53"/>
    </row>
    <row r="4914" spans="22:22" s="50" customFormat="1">
      <c r="V4914" s="53"/>
    </row>
    <row r="4915" spans="22:22" s="50" customFormat="1">
      <c r="V4915" s="53"/>
    </row>
    <row r="4916" spans="22:22" s="50" customFormat="1">
      <c r="V4916" s="53"/>
    </row>
    <row r="4917" spans="22:22" s="50" customFormat="1">
      <c r="V4917" s="53"/>
    </row>
    <row r="4918" spans="22:22" s="50" customFormat="1">
      <c r="V4918" s="53"/>
    </row>
    <row r="4919" spans="22:22" s="50" customFormat="1">
      <c r="V4919" s="53"/>
    </row>
    <row r="4920" spans="22:22" s="50" customFormat="1">
      <c r="V4920" s="53"/>
    </row>
    <row r="4921" spans="22:22" s="50" customFormat="1">
      <c r="V4921" s="53"/>
    </row>
    <row r="4922" spans="22:22" s="50" customFormat="1">
      <c r="V4922" s="53"/>
    </row>
    <row r="4923" spans="22:22" s="50" customFormat="1">
      <c r="V4923" s="53"/>
    </row>
    <row r="4924" spans="22:22" s="50" customFormat="1">
      <c r="V4924" s="53"/>
    </row>
    <row r="4925" spans="22:22" s="50" customFormat="1">
      <c r="V4925" s="53"/>
    </row>
    <row r="4926" spans="22:22" s="50" customFormat="1">
      <c r="V4926" s="53"/>
    </row>
    <row r="4927" spans="22:22" s="50" customFormat="1">
      <c r="V4927" s="53"/>
    </row>
    <row r="4928" spans="22:22" s="50" customFormat="1">
      <c r="V4928" s="53"/>
    </row>
    <row r="4929" spans="22:22" s="50" customFormat="1">
      <c r="V4929" s="53"/>
    </row>
    <row r="4930" spans="22:22" s="50" customFormat="1">
      <c r="V4930" s="53"/>
    </row>
    <row r="4931" spans="22:22" s="50" customFormat="1">
      <c r="V4931" s="53"/>
    </row>
    <row r="4932" spans="22:22" s="50" customFormat="1">
      <c r="V4932" s="53"/>
    </row>
    <row r="4933" spans="22:22" s="50" customFormat="1">
      <c r="V4933" s="53"/>
    </row>
    <row r="4934" spans="22:22" s="50" customFormat="1">
      <c r="V4934" s="53"/>
    </row>
    <row r="4935" spans="22:22" s="50" customFormat="1">
      <c r="V4935" s="53"/>
    </row>
    <row r="4936" spans="22:22" s="50" customFormat="1">
      <c r="V4936" s="53"/>
    </row>
    <row r="4937" spans="22:22" s="50" customFormat="1">
      <c r="V4937" s="53"/>
    </row>
    <row r="4938" spans="22:22" s="50" customFormat="1">
      <c r="V4938" s="53"/>
    </row>
    <row r="4939" spans="22:22" s="50" customFormat="1">
      <c r="V4939" s="53"/>
    </row>
    <row r="4940" spans="22:22" s="50" customFormat="1">
      <c r="V4940" s="53"/>
    </row>
    <row r="4941" spans="22:22" s="50" customFormat="1">
      <c r="V4941" s="53"/>
    </row>
    <row r="4942" spans="22:22" s="50" customFormat="1">
      <c r="V4942" s="53"/>
    </row>
    <row r="4943" spans="22:22" s="50" customFormat="1">
      <c r="V4943" s="53"/>
    </row>
    <row r="4944" spans="22:22" s="50" customFormat="1">
      <c r="V4944" s="53"/>
    </row>
    <row r="4945" spans="22:22" s="50" customFormat="1">
      <c r="V4945" s="53"/>
    </row>
    <row r="4946" spans="22:22" s="50" customFormat="1">
      <c r="V4946" s="53"/>
    </row>
    <row r="4947" spans="22:22" s="50" customFormat="1">
      <c r="V4947" s="53"/>
    </row>
    <row r="4948" spans="22:22" s="50" customFormat="1">
      <c r="V4948" s="53"/>
    </row>
    <row r="4949" spans="22:22" s="50" customFormat="1">
      <c r="V4949" s="53"/>
    </row>
    <row r="4950" spans="22:22" s="50" customFormat="1">
      <c r="V4950" s="53"/>
    </row>
    <row r="4951" spans="22:22" s="50" customFormat="1">
      <c r="V4951" s="53"/>
    </row>
    <row r="4952" spans="22:22" s="50" customFormat="1">
      <c r="V4952" s="53"/>
    </row>
    <row r="4953" spans="22:22" s="50" customFormat="1">
      <c r="V4953" s="53"/>
    </row>
    <row r="4954" spans="22:22" s="50" customFormat="1">
      <c r="V4954" s="53"/>
    </row>
    <row r="4955" spans="22:22" s="50" customFormat="1">
      <c r="V4955" s="53"/>
    </row>
    <row r="4956" spans="22:22" s="50" customFormat="1">
      <c r="V4956" s="53"/>
    </row>
    <row r="4957" spans="22:22" s="50" customFormat="1">
      <c r="V4957" s="53"/>
    </row>
    <row r="4958" spans="22:22" s="50" customFormat="1">
      <c r="V4958" s="53"/>
    </row>
    <row r="4959" spans="22:22" s="50" customFormat="1">
      <c r="V4959" s="53"/>
    </row>
    <row r="4960" spans="22:22" s="50" customFormat="1">
      <c r="V4960" s="53"/>
    </row>
    <row r="4961" spans="22:22" s="50" customFormat="1">
      <c r="V4961" s="53"/>
    </row>
    <row r="4962" spans="22:22" s="50" customFormat="1">
      <c r="V4962" s="53"/>
    </row>
    <row r="4963" spans="22:22" s="50" customFormat="1">
      <c r="V4963" s="53"/>
    </row>
    <row r="4964" spans="22:22" s="50" customFormat="1">
      <c r="V4964" s="53"/>
    </row>
    <row r="4965" spans="22:22" s="50" customFormat="1">
      <c r="V4965" s="53"/>
    </row>
    <row r="4966" spans="22:22" s="50" customFormat="1">
      <c r="V4966" s="53"/>
    </row>
    <row r="4967" spans="22:22" s="50" customFormat="1">
      <c r="V4967" s="53"/>
    </row>
    <row r="4968" spans="22:22" s="50" customFormat="1">
      <c r="V4968" s="53"/>
    </row>
    <row r="4969" spans="22:22" s="50" customFormat="1">
      <c r="V4969" s="53"/>
    </row>
    <row r="4970" spans="22:22" s="50" customFormat="1">
      <c r="V4970" s="53"/>
    </row>
    <row r="4971" spans="22:22" s="50" customFormat="1">
      <c r="V4971" s="53"/>
    </row>
    <row r="4972" spans="22:22" s="50" customFormat="1">
      <c r="V4972" s="53"/>
    </row>
    <row r="4973" spans="22:22" s="50" customFormat="1">
      <c r="V4973" s="53"/>
    </row>
    <row r="4974" spans="22:22" s="50" customFormat="1">
      <c r="V4974" s="53"/>
    </row>
    <row r="4975" spans="22:22" s="50" customFormat="1">
      <c r="V4975" s="53"/>
    </row>
    <row r="4976" spans="22:22" s="50" customFormat="1">
      <c r="V4976" s="53"/>
    </row>
    <row r="4977" spans="22:22" s="50" customFormat="1">
      <c r="V4977" s="53"/>
    </row>
    <row r="4978" spans="22:22" s="50" customFormat="1">
      <c r="V4978" s="53"/>
    </row>
    <row r="4979" spans="22:22" s="50" customFormat="1">
      <c r="V4979" s="53"/>
    </row>
    <row r="4980" spans="22:22" s="50" customFormat="1">
      <c r="V4980" s="53"/>
    </row>
    <row r="4981" spans="22:22" s="50" customFormat="1">
      <c r="V4981" s="53"/>
    </row>
    <row r="4982" spans="22:22" s="50" customFormat="1">
      <c r="V4982" s="53"/>
    </row>
    <row r="4983" spans="22:22" s="50" customFormat="1">
      <c r="V4983" s="53"/>
    </row>
    <row r="4984" spans="22:22" s="50" customFormat="1">
      <c r="V4984" s="53"/>
    </row>
    <row r="4985" spans="22:22" s="50" customFormat="1">
      <c r="V4985" s="53"/>
    </row>
    <row r="4986" spans="22:22" s="50" customFormat="1">
      <c r="V4986" s="53"/>
    </row>
    <row r="4987" spans="22:22" s="50" customFormat="1">
      <c r="V4987" s="53"/>
    </row>
    <row r="4988" spans="22:22" s="50" customFormat="1">
      <c r="V4988" s="53"/>
    </row>
    <row r="4989" spans="22:22" s="50" customFormat="1">
      <c r="V4989" s="53"/>
    </row>
    <row r="4990" spans="22:22" s="50" customFormat="1">
      <c r="V4990" s="53"/>
    </row>
    <row r="4991" spans="22:22" s="50" customFormat="1">
      <c r="V4991" s="53"/>
    </row>
    <row r="4992" spans="22:22" s="50" customFormat="1">
      <c r="V4992" s="53"/>
    </row>
    <row r="4993" spans="22:22" s="50" customFormat="1">
      <c r="V4993" s="53"/>
    </row>
    <row r="4994" spans="22:22" s="50" customFormat="1">
      <c r="V4994" s="53"/>
    </row>
    <row r="4995" spans="22:22" s="50" customFormat="1">
      <c r="V4995" s="53"/>
    </row>
    <row r="4996" spans="22:22" s="50" customFormat="1">
      <c r="V4996" s="53"/>
    </row>
    <row r="4997" spans="22:22" s="50" customFormat="1">
      <c r="V4997" s="53"/>
    </row>
    <row r="4998" spans="22:22" s="50" customFormat="1">
      <c r="V4998" s="53"/>
    </row>
    <row r="4999" spans="22:22" s="50" customFormat="1">
      <c r="V4999" s="53"/>
    </row>
    <row r="5000" spans="22:22" s="50" customFormat="1">
      <c r="V5000" s="53"/>
    </row>
    <row r="5001" spans="22:22" s="50" customFormat="1">
      <c r="V5001" s="53"/>
    </row>
    <row r="5002" spans="22:22" s="50" customFormat="1">
      <c r="V5002" s="53"/>
    </row>
    <row r="5003" spans="22:22" s="50" customFormat="1">
      <c r="V5003" s="53"/>
    </row>
    <row r="5004" spans="22:22" s="50" customFormat="1">
      <c r="V5004" s="53"/>
    </row>
    <row r="5005" spans="22:22" s="50" customFormat="1">
      <c r="V5005" s="53"/>
    </row>
    <row r="5006" spans="22:22" s="50" customFormat="1">
      <c r="V5006" s="53"/>
    </row>
    <row r="5007" spans="22:22" s="50" customFormat="1">
      <c r="V5007" s="53"/>
    </row>
    <row r="5008" spans="22:22" s="50" customFormat="1">
      <c r="V5008" s="53"/>
    </row>
    <row r="5009" spans="22:22" s="50" customFormat="1">
      <c r="V5009" s="53"/>
    </row>
    <row r="5010" spans="22:22" s="50" customFormat="1">
      <c r="V5010" s="53"/>
    </row>
    <row r="5011" spans="22:22" s="50" customFormat="1">
      <c r="V5011" s="53"/>
    </row>
    <row r="5012" spans="22:22" s="50" customFormat="1">
      <c r="V5012" s="53"/>
    </row>
    <row r="5013" spans="22:22" s="50" customFormat="1">
      <c r="V5013" s="53"/>
    </row>
    <row r="5014" spans="22:22" s="50" customFormat="1">
      <c r="V5014" s="53"/>
    </row>
    <row r="5015" spans="22:22" s="50" customFormat="1">
      <c r="V5015" s="53"/>
    </row>
    <row r="5016" spans="22:22" s="50" customFormat="1">
      <c r="V5016" s="53"/>
    </row>
    <row r="5017" spans="22:22" s="50" customFormat="1">
      <c r="V5017" s="53"/>
    </row>
    <row r="5018" spans="22:22" s="50" customFormat="1">
      <c r="V5018" s="53"/>
    </row>
    <row r="5019" spans="22:22" s="50" customFormat="1">
      <c r="V5019" s="53"/>
    </row>
    <row r="5020" spans="22:22" s="50" customFormat="1">
      <c r="V5020" s="53"/>
    </row>
    <row r="5021" spans="22:22" s="50" customFormat="1">
      <c r="V5021" s="53"/>
    </row>
    <row r="5022" spans="22:22" s="50" customFormat="1">
      <c r="V5022" s="53"/>
    </row>
    <row r="5023" spans="22:22" s="50" customFormat="1">
      <c r="V5023" s="53"/>
    </row>
    <row r="5024" spans="22:22" s="50" customFormat="1">
      <c r="V5024" s="53"/>
    </row>
    <row r="5025" spans="22:22" s="50" customFormat="1">
      <c r="V5025" s="53"/>
    </row>
    <row r="5026" spans="22:22" s="50" customFormat="1">
      <c r="V5026" s="53"/>
    </row>
    <row r="5027" spans="22:22" s="50" customFormat="1">
      <c r="V5027" s="53"/>
    </row>
    <row r="5028" spans="22:22" s="50" customFormat="1">
      <c r="V5028" s="53"/>
    </row>
    <row r="5029" spans="22:22" s="50" customFormat="1">
      <c r="V5029" s="53"/>
    </row>
    <row r="5030" spans="22:22" s="50" customFormat="1">
      <c r="V5030" s="53"/>
    </row>
    <row r="5031" spans="22:22" s="50" customFormat="1">
      <c r="V5031" s="53"/>
    </row>
    <row r="5032" spans="22:22" s="50" customFormat="1">
      <c r="V5032" s="53"/>
    </row>
    <row r="5033" spans="22:22" s="50" customFormat="1">
      <c r="V5033" s="53"/>
    </row>
    <row r="5034" spans="22:22" s="50" customFormat="1">
      <c r="V5034" s="53"/>
    </row>
    <row r="5035" spans="22:22" s="50" customFormat="1">
      <c r="V5035" s="53"/>
    </row>
    <row r="5036" spans="22:22" s="50" customFormat="1">
      <c r="V5036" s="53"/>
    </row>
    <row r="5037" spans="22:22" s="50" customFormat="1">
      <c r="V5037" s="53"/>
    </row>
    <row r="5038" spans="22:22" s="50" customFormat="1">
      <c r="V5038" s="53"/>
    </row>
    <row r="5039" spans="22:22" s="50" customFormat="1">
      <c r="V5039" s="53"/>
    </row>
    <row r="5040" spans="22:22" s="50" customFormat="1">
      <c r="V5040" s="53"/>
    </row>
    <row r="5041" spans="22:22" s="50" customFormat="1">
      <c r="V5041" s="53"/>
    </row>
    <row r="5042" spans="22:22" s="50" customFormat="1">
      <c r="V5042" s="53"/>
    </row>
    <row r="5043" spans="22:22" s="50" customFormat="1">
      <c r="V5043" s="53"/>
    </row>
    <row r="5044" spans="22:22" s="50" customFormat="1">
      <c r="V5044" s="53"/>
    </row>
    <row r="5045" spans="22:22" s="50" customFormat="1">
      <c r="V5045" s="53"/>
    </row>
    <row r="5046" spans="22:22" s="50" customFormat="1">
      <c r="V5046" s="53"/>
    </row>
    <row r="5047" spans="22:22" s="50" customFormat="1">
      <c r="V5047" s="53"/>
    </row>
    <row r="5048" spans="22:22" s="50" customFormat="1">
      <c r="V5048" s="53"/>
    </row>
    <row r="5049" spans="22:22" s="50" customFormat="1">
      <c r="V5049" s="53"/>
    </row>
    <row r="5050" spans="22:22" s="50" customFormat="1">
      <c r="V5050" s="53"/>
    </row>
    <row r="5051" spans="22:22" s="50" customFormat="1">
      <c r="V5051" s="53"/>
    </row>
    <row r="5052" spans="22:22" s="50" customFormat="1">
      <c r="V5052" s="53"/>
    </row>
    <row r="5053" spans="22:22" s="50" customFormat="1">
      <c r="V5053" s="53"/>
    </row>
    <row r="5054" spans="22:22" s="50" customFormat="1">
      <c r="V5054" s="53"/>
    </row>
    <row r="5055" spans="22:22" s="50" customFormat="1">
      <c r="V5055" s="53"/>
    </row>
    <row r="5056" spans="22:22" s="50" customFormat="1">
      <c r="V5056" s="53"/>
    </row>
    <row r="5057" spans="22:22" s="50" customFormat="1">
      <c r="V5057" s="53"/>
    </row>
    <row r="5058" spans="22:22" s="50" customFormat="1">
      <c r="V5058" s="53"/>
    </row>
    <row r="5059" spans="22:22" s="50" customFormat="1">
      <c r="V5059" s="53"/>
    </row>
    <row r="5060" spans="22:22" s="50" customFormat="1">
      <c r="V5060" s="53"/>
    </row>
    <row r="5061" spans="22:22" s="50" customFormat="1">
      <c r="V5061" s="53"/>
    </row>
    <row r="5062" spans="22:22" s="50" customFormat="1">
      <c r="V5062" s="53"/>
    </row>
    <row r="5063" spans="22:22" s="50" customFormat="1">
      <c r="V5063" s="53"/>
    </row>
    <row r="5064" spans="22:22" s="50" customFormat="1">
      <c r="V5064" s="53"/>
    </row>
    <row r="5065" spans="22:22" s="50" customFormat="1">
      <c r="V5065" s="53"/>
    </row>
    <row r="5066" spans="22:22" s="50" customFormat="1">
      <c r="V5066" s="53"/>
    </row>
    <row r="5067" spans="22:22" s="50" customFormat="1">
      <c r="V5067" s="53"/>
    </row>
    <row r="5068" spans="22:22" s="50" customFormat="1">
      <c r="V5068" s="53"/>
    </row>
    <row r="5069" spans="22:22" s="50" customFormat="1">
      <c r="V5069" s="53"/>
    </row>
    <row r="5070" spans="22:22" s="50" customFormat="1">
      <c r="V5070" s="53"/>
    </row>
    <row r="5071" spans="22:22" s="50" customFormat="1">
      <c r="V5071" s="53"/>
    </row>
    <row r="5072" spans="22:22" s="50" customFormat="1">
      <c r="V5072" s="53"/>
    </row>
    <row r="5073" spans="22:22" s="50" customFormat="1">
      <c r="V5073" s="53"/>
    </row>
    <row r="5074" spans="22:22" s="50" customFormat="1">
      <c r="V5074" s="53"/>
    </row>
    <row r="5075" spans="22:22" s="50" customFormat="1">
      <c r="V5075" s="53"/>
    </row>
    <row r="5076" spans="22:22" s="50" customFormat="1">
      <c r="V5076" s="53"/>
    </row>
    <row r="5077" spans="22:22" s="50" customFormat="1">
      <c r="V5077" s="53"/>
    </row>
    <row r="5078" spans="22:22" s="50" customFormat="1">
      <c r="V5078" s="53"/>
    </row>
    <row r="5079" spans="22:22" s="50" customFormat="1">
      <c r="V5079" s="53"/>
    </row>
    <row r="5080" spans="22:22" s="50" customFormat="1">
      <c r="V5080" s="53"/>
    </row>
    <row r="5081" spans="22:22" s="50" customFormat="1">
      <c r="V5081" s="53"/>
    </row>
    <row r="5082" spans="22:22" s="50" customFormat="1">
      <c r="V5082" s="53"/>
    </row>
    <row r="5083" spans="22:22" s="50" customFormat="1">
      <c r="V5083" s="53"/>
    </row>
    <row r="5084" spans="22:22" s="50" customFormat="1">
      <c r="V5084" s="53"/>
    </row>
    <row r="5085" spans="22:22" s="50" customFormat="1">
      <c r="V5085" s="53"/>
    </row>
    <row r="5086" spans="22:22" s="50" customFormat="1">
      <c r="V5086" s="53"/>
    </row>
    <row r="5087" spans="22:22" s="50" customFormat="1">
      <c r="V5087" s="53"/>
    </row>
    <row r="5088" spans="22:22" s="50" customFormat="1">
      <c r="V5088" s="53"/>
    </row>
    <row r="5089" spans="22:22" s="50" customFormat="1">
      <c r="V5089" s="53"/>
    </row>
    <row r="5090" spans="22:22" s="50" customFormat="1">
      <c r="V5090" s="53"/>
    </row>
    <row r="5091" spans="22:22" s="50" customFormat="1">
      <c r="V5091" s="53"/>
    </row>
    <row r="5092" spans="22:22" s="50" customFormat="1">
      <c r="V5092" s="53"/>
    </row>
    <row r="5093" spans="22:22" s="50" customFormat="1">
      <c r="V5093" s="53"/>
    </row>
    <row r="5094" spans="22:22" s="50" customFormat="1">
      <c r="V5094" s="53"/>
    </row>
    <row r="5095" spans="22:22" s="50" customFormat="1">
      <c r="V5095" s="53"/>
    </row>
    <row r="5096" spans="22:22" s="50" customFormat="1">
      <c r="V5096" s="53"/>
    </row>
    <row r="5097" spans="22:22" s="50" customFormat="1">
      <c r="V5097" s="53"/>
    </row>
    <row r="5098" spans="22:22" s="50" customFormat="1">
      <c r="V5098" s="53"/>
    </row>
    <row r="5099" spans="22:22" s="50" customFormat="1">
      <c r="V5099" s="53"/>
    </row>
    <row r="5100" spans="22:22" s="50" customFormat="1">
      <c r="V5100" s="53"/>
    </row>
    <row r="5101" spans="22:22" s="50" customFormat="1">
      <c r="V5101" s="53"/>
    </row>
    <row r="5102" spans="22:22" s="50" customFormat="1">
      <c r="V5102" s="53"/>
    </row>
    <row r="5103" spans="22:22" s="50" customFormat="1">
      <c r="V5103" s="53"/>
    </row>
    <row r="5104" spans="22:22" s="50" customFormat="1">
      <c r="V5104" s="53"/>
    </row>
    <row r="5105" spans="22:22" s="50" customFormat="1">
      <c r="V5105" s="53"/>
    </row>
    <row r="5106" spans="22:22" s="50" customFormat="1">
      <c r="V5106" s="53"/>
    </row>
    <row r="5107" spans="22:22" s="50" customFormat="1">
      <c r="V5107" s="53"/>
    </row>
    <row r="5108" spans="22:22" s="50" customFormat="1">
      <c r="V5108" s="53"/>
    </row>
    <row r="5109" spans="22:22" s="50" customFormat="1">
      <c r="V5109" s="53"/>
    </row>
    <row r="5110" spans="22:22" s="50" customFormat="1">
      <c r="V5110" s="53"/>
    </row>
    <row r="5111" spans="22:22" s="50" customFormat="1">
      <c r="V5111" s="53"/>
    </row>
    <row r="5112" spans="22:22" s="50" customFormat="1">
      <c r="V5112" s="53"/>
    </row>
    <row r="5113" spans="22:22" s="50" customFormat="1">
      <c r="V5113" s="53"/>
    </row>
    <row r="5114" spans="22:22" s="50" customFormat="1">
      <c r="V5114" s="53"/>
    </row>
    <row r="5115" spans="22:22" s="50" customFormat="1">
      <c r="V5115" s="53"/>
    </row>
    <row r="5116" spans="22:22" s="50" customFormat="1">
      <c r="V5116" s="53"/>
    </row>
    <row r="5117" spans="22:22" s="50" customFormat="1">
      <c r="V5117" s="53"/>
    </row>
    <row r="5118" spans="22:22" s="50" customFormat="1">
      <c r="V5118" s="53"/>
    </row>
    <row r="5119" spans="22:22" s="50" customFormat="1">
      <c r="V5119" s="53"/>
    </row>
    <row r="5120" spans="22:22" s="50" customFormat="1">
      <c r="V5120" s="53"/>
    </row>
    <row r="5121" spans="22:22" s="50" customFormat="1">
      <c r="V5121" s="53"/>
    </row>
    <row r="5122" spans="22:22" s="50" customFormat="1">
      <c r="V5122" s="53"/>
    </row>
    <row r="5123" spans="22:22" s="50" customFormat="1">
      <c r="V5123" s="53"/>
    </row>
    <row r="5124" spans="22:22" s="50" customFormat="1">
      <c r="V5124" s="53"/>
    </row>
    <row r="5125" spans="22:22" s="50" customFormat="1">
      <c r="V5125" s="53"/>
    </row>
    <row r="5126" spans="22:22" s="50" customFormat="1">
      <c r="V5126" s="53"/>
    </row>
    <row r="5127" spans="22:22" s="50" customFormat="1">
      <c r="V5127" s="53"/>
    </row>
    <row r="5128" spans="22:22" s="50" customFormat="1">
      <c r="V5128" s="53"/>
    </row>
    <row r="5129" spans="22:22" s="50" customFormat="1">
      <c r="V5129" s="53"/>
    </row>
    <row r="5130" spans="22:22" s="50" customFormat="1">
      <c r="V5130" s="53"/>
    </row>
    <row r="5131" spans="22:22" s="50" customFormat="1">
      <c r="V5131" s="53"/>
    </row>
    <row r="5132" spans="22:22" s="50" customFormat="1">
      <c r="V5132" s="53"/>
    </row>
    <row r="5133" spans="22:22" s="50" customFormat="1">
      <c r="V5133" s="53"/>
    </row>
    <row r="5134" spans="22:22" s="50" customFormat="1">
      <c r="V5134" s="53"/>
    </row>
    <row r="5135" spans="22:22" s="50" customFormat="1">
      <c r="V5135" s="53"/>
    </row>
    <row r="5136" spans="22:22" s="50" customFormat="1">
      <c r="V5136" s="53"/>
    </row>
    <row r="5137" spans="22:22" s="50" customFormat="1">
      <c r="V5137" s="53"/>
    </row>
    <row r="5138" spans="22:22" s="50" customFormat="1">
      <c r="V5138" s="53"/>
    </row>
    <row r="5139" spans="22:22" s="50" customFormat="1">
      <c r="V5139" s="53"/>
    </row>
    <row r="5140" spans="22:22" s="50" customFormat="1">
      <c r="V5140" s="53"/>
    </row>
    <row r="5141" spans="22:22" s="50" customFormat="1">
      <c r="V5141" s="53"/>
    </row>
    <row r="5142" spans="22:22" s="50" customFormat="1">
      <c r="V5142" s="53"/>
    </row>
    <row r="5143" spans="22:22" s="50" customFormat="1">
      <c r="V5143" s="53"/>
    </row>
    <row r="5144" spans="22:22" s="50" customFormat="1">
      <c r="V5144" s="53"/>
    </row>
    <row r="5145" spans="22:22" s="50" customFormat="1">
      <c r="V5145" s="53"/>
    </row>
    <row r="5146" spans="22:22" s="50" customFormat="1">
      <c r="V5146" s="53"/>
    </row>
    <row r="5147" spans="22:22" s="50" customFormat="1">
      <c r="V5147" s="53"/>
    </row>
    <row r="5148" spans="22:22" s="50" customFormat="1">
      <c r="V5148" s="53"/>
    </row>
    <row r="5149" spans="22:22" s="50" customFormat="1">
      <c r="V5149" s="53"/>
    </row>
    <row r="5150" spans="22:22" s="50" customFormat="1">
      <c r="V5150" s="53"/>
    </row>
    <row r="5151" spans="22:22" s="50" customFormat="1">
      <c r="V5151" s="53"/>
    </row>
    <row r="5152" spans="22:22" s="50" customFormat="1">
      <c r="V5152" s="53"/>
    </row>
    <row r="5153" spans="22:22" s="50" customFormat="1">
      <c r="V5153" s="53"/>
    </row>
    <row r="5154" spans="22:22" s="50" customFormat="1">
      <c r="V5154" s="53"/>
    </row>
    <row r="5155" spans="22:22" s="50" customFormat="1">
      <c r="V5155" s="53"/>
    </row>
    <row r="5156" spans="22:22" s="50" customFormat="1">
      <c r="V5156" s="53"/>
    </row>
    <row r="5157" spans="22:22" s="50" customFormat="1">
      <c r="V5157" s="53"/>
    </row>
    <row r="5158" spans="22:22" s="50" customFormat="1">
      <c r="V5158" s="53"/>
    </row>
    <row r="5159" spans="22:22" s="50" customFormat="1">
      <c r="V5159" s="53"/>
    </row>
    <row r="5160" spans="22:22" s="50" customFormat="1">
      <c r="V5160" s="53"/>
    </row>
    <row r="5161" spans="22:22" s="50" customFormat="1">
      <c r="V5161" s="53"/>
    </row>
    <row r="5162" spans="22:22" s="50" customFormat="1">
      <c r="V5162" s="53"/>
    </row>
    <row r="5163" spans="22:22" s="50" customFormat="1">
      <c r="V5163" s="53"/>
    </row>
    <row r="5164" spans="22:22" s="50" customFormat="1">
      <c r="V5164" s="53"/>
    </row>
    <row r="5165" spans="22:22" s="50" customFormat="1">
      <c r="V5165" s="53"/>
    </row>
    <row r="5166" spans="22:22" s="50" customFormat="1">
      <c r="V5166" s="53"/>
    </row>
    <row r="5167" spans="22:22" s="50" customFormat="1">
      <c r="V5167" s="53"/>
    </row>
    <row r="5168" spans="22:22" s="50" customFormat="1">
      <c r="V5168" s="53"/>
    </row>
    <row r="5169" spans="22:22" s="50" customFormat="1">
      <c r="V5169" s="53"/>
    </row>
    <row r="5170" spans="22:22" s="50" customFormat="1">
      <c r="V5170" s="53"/>
    </row>
    <row r="5171" spans="22:22" s="50" customFormat="1">
      <c r="V5171" s="53"/>
    </row>
    <row r="5172" spans="22:22" s="50" customFormat="1">
      <c r="V5172" s="53"/>
    </row>
    <row r="5173" spans="22:22" s="50" customFormat="1">
      <c r="V5173" s="53"/>
    </row>
    <row r="5174" spans="22:22" s="50" customFormat="1">
      <c r="V5174" s="53"/>
    </row>
    <row r="5175" spans="22:22" s="50" customFormat="1">
      <c r="V5175" s="53"/>
    </row>
    <row r="5176" spans="22:22" s="50" customFormat="1">
      <c r="V5176" s="53"/>
    </row>
    <row r="5177" spans="22:22" s="50" customFormat="1">
      <c r="V5177" s="53"/>
    </row>
    <row r="5178" spans="22:22" s="50" customFormat="1">
      <c r="V5178" s="53"/>
    </row>
    <row r="5179" spans="22:22" s="50" customFormat="1">
      <c r="V5179" s="53"/>
    </row>
    <row r="5180" spans="22:22" s="50" customFormat="1">
      <c r="V5180" s="53"/>
    </row>
    <row r="5181" spans="22:22" s="50" customFormat="1">
      <c r="V5181" s="53"/>
    </row>
    <row r="5182" spans="22:22" s="50" customFormat="1">
      <c r="V5182" s="53"/>
    </row>
    <row r="5183" spans="22:22" s="50" customFormat="1">
      <c r="V5183" s="53"/>
    </row>
    <row r="5184" spans="22:22" s="50" customFormat="1">
      <c r="V5184" s="53"/>
    </row>
    <row r="5185" spans="22:22" s="50" customFormat="1">
      <c r="V5185" s="53"/>
    </row>
    <row r="5186" spans="22:22" s="50" customFormat="1">
      <c r="V5186" s="53"/>
    </row>
    <row r="5187" spans="22:22" s="50" customFormat="1">
      <c r="V5187" s="53"/>
    </row>
    <row r="5188" spans="22:22" s="50" customFormat="1">
      <c r="V5188" s="53"/>
    </row>
    <row r="5189" spans="22:22" s="50" customFormat="1">
      <c r="V5189" s="53"/>
    </row>
    <row r="5190" spans="22:22" s="50" customFormat="1">
      <c r="V5190" s="53"/>
    </row>
    <row r="5191" spans="22:22" s="50" customFormat="1">
      <c r="V5191" s="53"/>
    </row>
    <row r="5192" spans="22:22" s="50" customFormat="1">
      <c r="V5192" s="53"/>
    </row>
    <row r="5193" spans="22:22" s="50" customFormat="1">
      <c r="V5193" s="53"/>
    </row>
    <row r="5194" spans="22:22" s="50" customFormat="1">
      <c r="V5194" s="53"/>
    </row>
    <row r="5195" spans="22:22" s="50" customFormat="1">
      <c r="V5195" s="53"/>
    </row>
    <row r="5196" spans="22:22" s="50" customFormat="1">
      <c r="V5196" s="53"/>
    </row>
    <row r="5197" spans="22:22" s="50" customFormat="1">
      <c r="V5197" s="53"/>
    </row>
    <row r="5198" spans="22:22" s="50" customFormat="1">
      <c r="V5198" s="53"/>
    </row>
    <row r="5199" spans="22:22" s="50" customFormat="1">
      <c r="V5199" s="53"/>
    </row>
    <row r="5200" spans="22:22" s="50" customFormat="1">
      <c r="V5200" s="53"/>
    </row>
    <row r="5201" spans="22:22" s="50" customFormat="1">
      <c r="V5201" s="53"/>
    </row>
    <row r="5202" spans="22:22" s="50" customFormat="1">
      <c r="V5202" s="53"/>
    </row>
    <row r="5203" spans="22:22" s="50" customFormat="1">
      <c r="V5203" s="53"/>
    </row>
    <row r="5204" spans="22:22" s="50" customFormat="1">
      <c r="V5204" s="53"/>
    </row>
    <row r="5205" spans="22:22" s="50" customFormat="1">
      <c r="V5205" s="53"/>
    </row>
    <row r="5206" spans="22:22" s="50" customFormat="1">
      <c r="V5206" s="53"/>
    </row>
    <row r="5207" spans="22:22" s="50" customFormat="1">
      <c r="V5207" s="53"/>
    </row>
    <row r="5208" spans="22:22" s="50" customFormat="1">
      <c r="V5208" s="53"/>
    </row>
    <row r="5209" spans="22:22" s="50" customFormat="1">
      <c r="V5209" s="53"/>
    </row>
    <row r="5210" spans="22:22" s="50" customFormat="1">
      <c r="V5210" s="53"/>
    </row>
    <row r="5211" spans="22:22" s="50" customFormat="1">
      <c r="V5211" s="53"/>
    </row>
    <row r="5212" spans="22:22" s="50" customFormat="1">
      <c r="V5212" s="53"/>
    </row>
    <row r="5213" spans="22:22" s="50" customFormat="1">
      <c r="V5213" s="53"/>
    </row>
    <row r="5214" spans="22:22" s="50" customFormat="1">
      <c r="V5214" s="53"/>
    </row>
    <row r="5215" spans="22:22" s="50" customFormat="1">
      <c r="V5215" s="53"/>
    </row>
    <row r="5216" spans="22:22" s="50" customFormat="1">
      <c r="V5216" s="53"/>
    </row>
    <row r="5217" spans="22:22" s="50" customFormat="1">
      <c r="V5217" s="53"/>
    </row>
    <row r="5218" spans="22:22" s="50" customFormat="1">
      <c r="V5218" s="53"/>
    </row>
    <row r="5219" spans="22:22" s="50" customFormat="1">
      <c r="V5219" s="53"/>
    </row>
    <row r="5220" spans="22:22" s="50" customFormat="1">
      <c r="V5220" s="53"/>
    </row>
    <row r="5221" spans="22:22" s="50" customFormat="1">
      <c r="V5221" s="53"/>
    </row>
    <row r="5222" spans="22:22" s="50" customFormat="1">
      <c r="V5222" s="53"/>
    </row>
    <row r="5223" spans="22:22" s="50" customFormat="1">
      <c r="V5223" s="53"/>
    </row>
    <row r="5224" spans="22:22" s="50" customFormat="1">
      <c r="V5224" s="53"/>
    </row>
    <row r="5225" spans="22:22" s="50" customFormat="1">
      <c r="V5225" s="53"/>
    </row>
    <row r="5226" spans="22:22" s="50" customFormat="1">
      <c r="V5226" s="53"/>
    </row>
    <row r="5227" spans="22:22" s="50" customFormat="1">
      <c r="V5227" s="53"/>
    </row>
    <row r="5228" spans="22:22" s="50" customFormat="1">
      <c r="V5228" s="53"/>
    </row>
    <row r="5229" spans="22:22" s="50" customFormat="1">
      <c r="V5229" s="53"/>
    </row>
    <row r="5230" spans="22:22" s="50" customFormat="1">
      <c r="V5230" s="53"/>
    </row>
    <row r="5231" spans="22:22" s="50" customFormat="1">
      <c r="V5231" s="53"/>
    </row>
    <row r="5232" spans="22:22" s="50" customFormat="1">
      <c r="V5232" s="53"/>
    </row>
    <row r="5233" spans="22:22" s="50" customFormat="1">
      <c r="V5233" s="53"/>
    </row>
    <row r="5234" spans="22:22" s="50" customFormat="1">
      <c r="V5234" s="53"/>
    </row>
    <row r="5235" spans="22:22" s="50" customFormat="1">
      <c r="V5235" s="53"/>
    </row>
    <row r="5236" spans="22:22" s="50" customFormat="1">
      <c r="V5236" s="53"/>
    </row>
    <row r="5237" spans="22:22" s="50" customFormat="1">
      <c r="V5237" s="53"/>
    </row>
    <row r="5238" spans="22:22" s="50" customFormat="1">
      <c r="V5238" s="53"/>
    </row>
    <row r="5239" spans="22:22" s="50" customFormat="1">
      <c r="V5239" s="53"/>
    </row>
    <row r="5240" spans="22:22" s="50" customFormat="1">
      <c r="V5240" s="53"/>
    </row>
    <row r="5241" spans="22:22" s="50" customFormat="1">
      <c r="V5241" s="53"/>
    </row>
    <row r="5242" spans="22:22" s="50" customFormat="1">
      <c r="V5242" s="53"/>
    </row>
    <row r="5243" spans="22:22" s="50" customFormat="1">
      <c r="V5243" s="53"/>
    </row>
    <row r="5244" spans="22:22" s="50" customFormat="1">
      <c r="V5244" s="53"/>
    </row>
    <row r="5245" spans="22:22" s="50" customFormat="1">
      <c r="V5245" s="53"/>
    </row>
    <row r="5246" spans="22:22" s="50" customFormat="1">
      <c r="V5246" s="53"/>
    </row>
    <row r="5247" spans="22:22" s="50" customFormat="1">
      <c r="V5247" s="53"/>
    </row>
    <row r="5248" spans="22:22" s="50" customFormat="1">
      <c r="V5248" s="53"/>
    </row>
    <row r="5249" spans="22:22" s="50" customFormat="1">
      <c r="V5249" s="53"/>
    </row>
    <row r="5250" spans="22:22" s="50" customFormat="1">
      <c r="V5250" s="53"/>
    </row>
    <row r="5251" spans="22:22" s="50" customFormat="1">
      <c r="V5251" s="53"/>
    </row>
    <row r="5252" spans="22:22" s="50" customFormat="1">
      <c r="V5252" s="53"/>
    </row>
    <row r="5253" spans="22:22" s="50" customFormat="1">
      <c r="V5253" s="53"/>
    </row>
    <row r="5254" spans="22:22" s="50" customFormat="1">
      <c r="V5254" s="53"/>
    </row>
    <row r="5255" spans="22:22" s="50" customFormat="1">
      <c r="V5255" s="53"/>
    </row>
    <row r="5256" spans="22:22" s="50" customFormat="1">
      <c r="V5256" s="53"/>
    </row>
    <row r="5257" spans="22:22" s="50" customFormat="1">
      <c r="V5257" s="53"/>
    </row>
    <row r="5258" spans="22:22" s="50" customFormat="1">
      <c r="V5258" s="53"/>
    </row>
    <row r="5259" spans="22:22" s="50" customFormat="1">
      <c r="V5259" s="53"/>
    </row>
    <row r="5260" spans="22:22" s="50" customFormat="1">
      <c r="V5260" s="53"/>
    </row>
    <row r="5261" spans="22:22" s="50" customFormat="1">
      <c r="V5261" s="53"/>
    </row>
    <row r="5262" spans="22:22" s="50" customFormat="1">
      <c r="V5262" s="53"/>
    </row>
    <row r="5263" spans="22:22" s="50" customFormat="1">
      <c r="V5263" s="53"/>
    </row>
    <row r="5264" spans="22:22" s="50" customFormat="1">
      <c r="V5264" s="53"/>
    </row>
    <row r="5265" spans="22:22" s="50" customFormat="1">
      <c r="V5265" s="53"/>
    </row>
    <row r="5266" spans="22:22" s="50" customFormat="1">
      <c r="V5266" s="53"/>
    </row>
    <row r="5267" spans="22:22" s="50" customFormat="1">
      <c r="V5267" s="53"/>
    </row>
    <row r="5268" spans="22:22" s="50" customFormat="1">
      <c r="V5268" s="53"/>
    </row>
    <row r="5269" spans="22:22" s="50" customFormat="1">
      <c r="V5269" s="53"/>
    </row>
    <row r="5270" spans="22:22" s="50" customFormat="1">
      <c r="V5270" s="53"/>
    </row>
    <row r="5271" spans="22:22" s="50" customFormat="1">
      <c r="V5271" s="53"/>
    </row>
    <row r="5272" spans="22:22" s="50" customFormat="1">
      <c r="V5272" s="53"/>
    </row>
    <row r="5273" spans="22:22" s="50" customFormat="1">
      <c r="V5273" s="53"/>
    </row>
    <row r="5274" spans="22:22" s="50" customFormat="1">
      <c r="V5274" s="53"/>
    </row>
    <row r="5275" spans="22:22" s="50" customFormat="1">
      <c r="V5275" s="53"/>
    </row>
    <row r="5276" spans="22:22" s="50" customFormat="1">
      <c r="V5276" s="53"/>
    </row>
    <row r="5277" spans="22:22" s="50" customFormat="1">
      <c r="V5277" s="53"/>
    </row>
    <row r="5278" spans="22:22" s="50" customFormat="1">
      <c r="V5278" s="53"/>
    </row>
    <row r="5279" spans="22:22" s="50" customFormat="1">
      <c r="V5279" s="53"/>
    </row>
    <row r="5280" spans="22:22" s="50" customFormat="1">
      <c r="V5280" s="53"/>
    </row>
    <row r="5281" spans="22:39" s="50" customFormat="1">
      <c r="V5281" s="53"/>
    </row>
    <row r="5282" spans="22:39" s="50" customFormat="1">
      <c r="V5282" s="53"/>
    </row>
    <row r="5283" spans="22:39" s="50" customFormat="1">
      <c r="V5283" s="53"/>
    </row>
    <row r="5284" spans="22:39" s="50" customFormat="1">
      <c r="V5284" s="53"/>
    </row>
    <row r="5285" spans="22:39" s="50" customFormat="1">
      <c r="V5285" s="53"/>
    </row>
    <row r="5286" spans="22:39" s="50" customFormat="1">
      <c r="V5286" s="53"/>
    </row>
    <row r="5287" spans="22:39" s="50" customFormat="1">
      <c r="V5287" s="53"/>
    </row>
    <row r="5288" spans="22:39" s="50" customFormat="1">
      <c r="V5288" s="53"/>
    </row>
    <row r="5289" spans="22:39" s="50" customFormat="1">
      <c r="V5289" s="53"/>
    </row>
    <row r="5290" spans="22:39" s="50" customFormat="1">
      <c r="V5290" s="53"/>
    </row>
    <row r="5291" spans="22:39" s="50" customFormat="1">
      <c r="V5291" s="53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</row>
    <row r="5292" spans="22:39" s="50" customFormat="1">
      <c r="V5292" s="53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</row>
    <row r="5293" spans="22:39" s="50" customFormat="1">
      <c r="V5293" s="53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</row>
    <row r="5294" spans="22:39" s="50" customFormat="1">
      <c r="V5294" s="53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</row>
    <row r="5295" spans="22:39" s="50" customFormat="1">
      <c r="V5295" s="53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</row>
    <row r="5296" spans="22:39" s="50" customFormat="1">
      <c r="V5296" s="53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</row>
    <row r="5297" spans="22:39" s="50" customFormat="1">
      <c r="V5297" s="53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</row>
    <row r="5298" spans="22:39" s="50" customFormat="1">
      <c r="V5298" s="53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</row>
    <row r="5299" spans="22:39" s="50" customFormat="1">
      <c r="V5299" s="53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</row>
    <row r="5300" spans="22:39" s="50" customFormat="1">
      <c r="V5300" s="53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</row>
    <row r="5301" spans="22:39" s="50" customFormat="1">
      <c r="V5301" s="53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</row>
    <row r="5302" spans="22:39" s="50" customFormat="1">
      <c r="V5302" s="53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</row>
    <row r="5303" spans="22:39" s="50" customFormat="1">
      <c r="V5303" s="53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</row>
    <row r="5304" spans="22:39" s="50" customFormat="1">
      <c r="V5304" s="53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</row>
    <row r="5305" spans="22:39" s="50" customFormat="1">
      <c r="V5305" s="53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</row>
    <row r="5306" spans="22:39" s="50" customFormat="1">
      <c r="V5306" s="53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</row>
    <row r="5307" spans="22:39" s="50" customFormat="1">
      <c r="V5307" s="53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</row>
    <row r="5308" spans="22:39" s="50" customFormat="1">
      <c r="V5308" s="53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</row>
    <row r="5309" spans="22:39" s="50" customFormat="1">
      <c r="V5309" s="53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</row>
    <row r="5310" spans="22:39" s="50" customFormat="1">
      <c r="V5310" s="53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</row>
    <row r="5311" spans="22:39" s="50" customFormat="1">
      <c r="V5311" s="53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</row>
    <row r="5312" spans="22:39" s="50" customFormat="1">
      <c r="V5312" s="53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</row>
    <row r="5313" spans="21:39" s="50" customFormat="1">
      <c r="V5313" s="53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</row>
    <row r="5314" spans="21:39" s="50" customFormat="1">
      <c r="V5314" s="53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</row>
    <row r="5315" spans="21:39" s="50" customFormat="1">
      <c r="V5315" s="53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</row>
    <row r="5316" spans="21:39" s="50" customFormat="1">
      <c r="V5316" s="53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</row>
    <row r="5317" spans="21:39" s="50" customFormat="1">
      <c r="V5317" s="53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</row>
    <row r="5318" spans="21:39" s="50" customFormat="1">
      <c r="V5318" s="4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</row>
    <row r="5319" spans="21:39" s="50" customFormat="1">
      <c r="V5319" s="4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</row>
    <row r="5320" spans="21:39" s="50" customFormat="1">
      <c r="V5320" s="4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</row>
    <row r="5321" spans="21:39" s="50" customFormat="1">
      <c r="V5321" s="4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</row>
    <row r="5322" spans="21:39" s="50" customFormat="1">
      <c r="V5322" s="4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</row>
    <row r="5323" spans="21:39" s="50" customFormat="1">
      <c r="U5323" s="1"/>
      <c r="V5323" s="4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</row>
    <row r="5324" spans="21:39" s="50" customFormat="1">
      <c r="U5324" s="1"/>
      <c r="V5324" s="4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</row>
    <row r="5325" spans="21:39" s="50" customFormat="1">
      <c r="U5325" s="1"/>
      <c r="V5325" s="4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</row>
    <row r="5326" spans="21:39" s="50" customFormat="1">
      <c r="U5326" s="1"/>
      <c r="V5326" s="4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</row>
    <row r="5327" spans="21:39" s="50" customFormat="1">
      <c r="U5327" s="1"/>
      <c r="V5327" s="4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</row>
    <row r="5328" spans="21:39" s="50" customFormat="1">
      <c r="U5328" s="1"/>
      <c r="V5328" s="4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</row>
    <row r="5329" spans="21:39" s="50" customFormat="1">
      <c r="U5329" s="1"/>
      <c r="V5329" s="4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</row>
    <row r="5330" spans="21:39" s="50" customFormat="1">
      <c r="U5330" s="1"/>
      <c r="V5330" s="4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</row>
    <row r="5331" spans="21:39" s="50" customFormat="1">
      <c r="U5331" s="1"/>
      <c r="V5331" s="4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</row>
    <row r="5332" spans="21:39" s="50" customFormat="1">
      <c r="U5332" s="1"/>
      <c r="V5332" s="4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</row>
    <row r="5333" spans="21:39" s="50" customFormat="1">
      <c r="U5333" s="1"/>
      <c r="V5333" s="4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</row>
    <row r="5334" spans="21:39" s="50" customFormat="1">
      <c r="U5334" s="1"/>
      <c r="V5334" s="4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</row>
    <row r="5335" spans="21:39" s="50" customFormat="1">
      <c r="U5335" s="1"/>
      <c r="V5335" s="4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</row>
    <row r="5336" spans="21:39" s="50" customFormat="1">
      <c r="U5336" s="1"/>
      <c r="V5336" s="4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</row>
    <row r="5337" spans="21:39" s="50" customFormat="1">
      <c r="U5337" s="1"/>
      <c r="V5337" s="4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</row>
    <row r="5338" spans="21:39" s="50" customFormat="1">
      <c r="U5338" s="1"/>
      <c r="V5338" s="4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</row>
    <row r="5339" spans="21:39" s="50" customFormat="1">
      <c r="U5339" s="1"/>
      <c r="V5339" s="4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</row>
    <row r="5340" spans="21:39" s="50" customFormat="1">
      <c r="U5340" s="1"/>
      <c r="V5340" s="4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</row>
    <row r="5341" spans="21:39" s="50" customFormat="1">
      <c r="U5341" s="1"/>
      <c r="V5341" s="4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</row>
    <row r="5342" spans="21:39" s="50" customFormat="1">
      <c r="U5342" s="1"/>
      <c r="V5342" s="4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</row>
    <row r="5343" spans="21:39" s="50" customFormat="1">
      <c r="U5343" s="1"/>
      <c r="V5343" s="4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</row>
    <row r="5344" spans="21:39" s="50" customFormat="1">
      <c r="U5344" s="1"/>
      <c r="V5344" s="4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</row>
    <row r="5345" spans="21:39" s="50" customFormat="1">
      <c r="U5345" s="1"/>
      <c r="V5345" s="4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</row>
    <row r="5346" spans="21:39" s="50" customFormat="1">
      <c r="U5346" s="1"/>
      <c r="V5346" s="4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</row>
    <row r="5347" spans="21:39" s="50" customFormat="1">
      <c r="U5347" s="1"/>
      <c r="V5347" s="4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</row>
    <row r="5348" spans="21:39" s="50" customFormat="1">
      <c r="U5348" s="1"/>
      <c r="V5348" s="4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</row>
    <row r="5349" spans="21:39" s="50" customFormat="1">
      <c r="U5349" s="1"/>
      <c r="V5349" s="4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</row>
    <row r="5350" spans="21:39" s="50" customFormat="1">
      <c r="U5350" s="1"/>
      <c r="V5350" s="4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</row>
    <row r="5351" spans="21:39" s="50" customFormat="1">
      <c r="U5351" s="1"/>
      <c r="V5351" s="4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</row>
    <row r="5352" spans="21:39" s="50" customFormat="1">
      <c r="U5352" s="1"/>
      <c r="V5352" s="4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</row>
    <row r="5353" spans="21:39" s="50" customFormat="1">
      <c r="U5353" s="1"/>
      <c r="V5353" s="4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</row>
    <row r="5354" spans="21:39" s="50" customFormat="1">
      <c r="U5354" s="1"/>
      <c r="V5354" s="4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</row>
    <row r="5355" spans="21:39" s="50" customFormat="1">
      <c r="U5355" s="1"/>
      <c r="V5355" s="4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</row>
    <row r="5356" spans="21:39" s="50" customFormat="1">
      <c r="U5356" s="1"/>
      <c r="V5356" s="4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</row>
    <row r="5357" spans="21:39" s="50" customFormat="1">
      <c r="U5357" s="1"/>
      <c r="V5357" s="4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</row>
    <row r="5358" spans="21:39" s="50" customFormat="1">
      <c r="U5358" s="1"/>
      <c r="V5358" s="4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</row>
    <row r="5359" spans="21:39" s="50" customFormat="1">
      <c r="U5359" s="1"/>
      <c r="V5359" s="4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</row>
    <row r="5360" spans="21:39" s="50" customFormat="1">
      <c r="U5360" s="1"/>
      <c r="V5360" s="4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</row>
    <row r="5361" spans="1:45" s="50" customFormat="1">
      <c r="U5361" s="1"/>
      <c r="V5361" s="4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</row>
    <row r="5362" spans="1:45" s="50" customFormat="1">
      <c r="U5362" s="1"/>
      <c r="V5362" s="4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</row>
    <row r="5363" spans="1:45" s="50" customForma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4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</row>
    <row r="5364" spans="1:45" s="50" customForma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4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</row>
    <row r="5365" spans="1:45" s="50" customForma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4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</row>
    <row r="5366" spans="1:45" s="50" customForma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4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</row>
    <row r="5367" spans="1:45" s="50" customForma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4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</row>
    <row r="5368" spans="1:45" s="50" customForma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4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</row>
    <row r="5369" spans="1:45" s="50" customForma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4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</row>
    <row r="5370" spans="1:45" s="50" customForma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4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</row>
    <row r="5371" spans="1:45" s="50" customForma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4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</row>
    <row r="5372" spans="1:45" s="50" customForma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4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</row>
    <row r="5373" spans="1:45" s="50" customForma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4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</row>
    <row r="5374" spans="1:45" s="50" customForma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4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</row>
    <row r="5375" spans="1:45" s="50" customForma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4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</row>
    <row r="5376" spans="1:45" s="50" customForma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4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</row>
    <row r="5377" spans="1:45" s="50" customForma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4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</row>
    <row r="5378" spans="1:45" s="50" customForma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4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</row>
    <row r="5379" spans="1:45" s="50" customForma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4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</row>
  </sheetData>
  <dataConsolidate/>
  <mergeCells count="597">
    <mergeCell ref="AG2:AI2"/>
    <mergeCell ref="AJ2:AL2"/>
    <mergeCell ref="A3:J3"/>
    <mergeCell ref="K3:L3"/>
    <mergeCell ref="M3:V3"/>
    <mergeCell ref="W3:AF3"/>
    <mergeCell ref="AG3:AI3"/>
    <mergeCell ref="AJ3:AL3"/>
    <mergeCell ref="A1:J1"/>
    <mergeCell ref="M1:AC1"/>
    <mergeCell ref="A2:J2"/>
    <mergeCell ref="K2:L2"/>
    <mergeCell ref="M2:V2"/>
    <mergeCell ref="W2:AF2"/>
    <mergeCell ref="AI6:AJ7"/>
    <mergeCell ref="AK6:AL7"/>
    <mergeCell ref="AO6:AS6"/>
    <mergeCell ref="AV6:AY6"/>
    <mergeCell ref="B7:D7"/>
    <mergeCell ref="G7:I7"/>
    <mergeCell ref="M7:O7"/>
    <mergeCell ref="R7:U7"/>
    <mergeCell ref="AQ7:AS7"/>
    <mergeCell ref="AW7:AY7"/>
    <mergeCell ref="A5:B6"/>
    <mergeCell ref="C5:E6"/>
    <mergeCell ref="F5:L6"/>
    <mergeCell ref="M5:U6"/>
    <mergeCell ref="W5:AL5"/>
    <mergeCell ref="W6:Z7"/>
    <mergeCell ref="AA6:AB7"/>
    <mergeCell ref="AC6:AD7"/>
    <mergeCell ref="AE6:AF7"/>
    <mergeCell ref="AG6:AH7"/>
    <mergeCell ref="AQ8:AS8"/>
    <mergeCell ref="AW8:AY8"/>
    <mergeCell ref="B9:C9"/>
    <mergeCell ref="G9:I9"/>
    <mergeCell ref="M9:O9"/>
    <mergeCell ref="R9:U9"/>
    <mergeCell ref="AQ9:AS9"/>
    <mergeCell ref="AW9:AY9"/>
    <mergeCell ref="AA8:AB9"/>
    <mergeCell ref="AC8:AD9"/>
    <mergeCell ref="AE8:AF9"/>
    <mergeCell ref="AG8:AH9"/>
    <mergeCell ref="AI8:AJ9"/>
    <mergeCell ref="AK8:AL9"/>
    <mergeCell ref="B8:C8"/>
    <mergeCell ref="G8:I8"/>
    <mergeCell ref="M8:O8"/>
    <mergeCell ref="R8:U8"/>
    <mergeCell ref="W8:Y11"/>
    <mergeCell ref="Z8:Z9"/>
    <mergeCell ref="BB10:BN11"/>
    <mergeCell ref="B11:C11"/>
    <mergeCell ref="G11:I11"/>
    <mergeCell ref="M11:O11"/>
    <mergeCell ref="R11:U11"/>
    <mergeCell ref="AQ11:AS11"/>
    <mergeCell ref="BB9:BE9"/>
    <mergeCell ref="B10:C10"/>
    <mergeCell ref="G10:I10"/>
    <mergeCell ref="M10:O10"/>
    <mergeCell ref="R10:U10"/>
    <mergeCell ref="Z10:Z11"/>
    <mergeCell ref="AA10:AB11"/>
    <mergeCell ref="AC10:AD11"/>
    <mergeCell ref="AE10:AF11"/>
    <mergeCell ref="AG10:AH11"/>
    <mergeCell ref="AW11:AY11"/>
    <mergeCell ref="AI10:AJ11"/>
    <mergeCell ref="AK10:AL11"/>
    <mergeCell ref="AQ10:AS10"/>
    <mergeCell ref="AW10:AY10"/>
    <mergeCell ref="B12:C12"/>
    <mergeCell ref="G12:I12"/>
    <mergeCell ref="M12:O12"/>
    <mergeCell ref="R12:U12"/>
    <mergeCell ref="W12:Y15"/>
    <mergeCell ref="Z12:Z13"/>
    <mergeCell ref="AA12:AB13"/>
    <mergeCell ref="AC12:AD13"/>
    <mergeCell ref="AE12:AF13"/>
    <mergeCell ref="B15:C15"/>
    <mergeCell ref="G15:I15"/>
    <mergeCell ref="M15:O15"/>
    <mergeCell ref="R15:U15"/>
    <mergeCell ref="AW13:AY13"/>
    <mergeCell ref="B14:C14"/>
    <mergeCell ref="G14:I14"/>
    <mergeCell ref="M14:O14"/>
    <mergeCell ref="R14:U14"/>
    <mergeCell ref="Z14:Z15"/>
    <mergeCell ref="AA14:AB15"/>
    <mergeCell ref="AC14:AD15"/>
    <mergeCell ref="AE14:AF15"/>
    <mergeCell ref="AG14:AH15"/>
    <mergeCell ref="AG12:AH13"/>
    <mergeCell ref="AI12:AJ13"/>
    <mergeCell ref="AK12:AL13"/>
    <mergeCell ref="AQ12:AS12"/>
    <mergeCell ref="AW12:AY12"/>
    <mergeCell ref="B13:C13"/>
    <mergeCell ref="G13:I13"/>
    <mergeCell ref="M13:O13"/>
    <mergeCell ref="R13:U13"/>
    <mergeCell ref="AQ13:AS13"/>
    <mergeCell ref="AI14:AJ15"/>
    <mergeCell ref="AK14:AL15"/>
    <mergeCell ref="AQ14:AS14"/>
    <mergeCell ref="AW14:AY14"/>
    <mergeCell ref="AQ15:AS15"/>
    <mergeCell ref="AW15:AY15"/>
    <mergeCell ref="AQ16:AS16"/>
    <mergeCell ref="AW16:AY16"/>
    <mergeCell ref="B17:C17"/>
    <mergeCell ref="G17:I17"/>
    <mergeCell ref="M17:O17"/>
    <mergeCell ref="R17:U17"/>
    <mergeCell ref="AQ17:AS17"/>
    <mergeCell ref="AW17:AY17"/>
    <mergeCell ref="AA16:AB17"/>
    <mergeCell ref="AC16:AD17"/>
    <mergeCell ref="AE16:AF17"/>
    <mergeCell ref="AG16:AH17"/>
    <mergeCell ref="AI16:AJ17"/>
    <mergeCell ref="AK16:AL17"/>
    <mergeCell ref="B16:C16"/>
    <mergeCell ref="G16:I16"/>
    <mergeCell ref="M16:O16"/>
    <mergeCell ref="R16:U16"/>
    <mergeCell ref="W16:Y19"/>
    <mergeCell ref="Z16:Z17"/>
    <mergeCell ref="B18:C18"/>
    <mergeCell ref="G18:I18"/>
    <mergeCell ref="M18:O18"/>
    <mergeCell ref="R18:U18"/>
    <mergeCell ref="AK18:AL19"/>
    <mergeCell ref="AQ18:AS18"/>
    <mergeCell ref="AW18:AY18"/>
    <mergeCell ref="B19:C19"/>
    <mergeCell ref="G19:I19"/>
    <mergeCell ref="M19:O19"/>
    <mergeCell ref="R19:U19"/>
    <mergeCell ref="AQ19:AS19"/>
    <mergeCell ref="AW19:AY19"/>
    <mergeCell ref="Z18:Z19"/>
    <mergeCell ref="AA18:AB19"/>
    <mergeCell ref="AC18:AD19"/>
    <mergeCell ref="AE18:AF19"/>
    <mergeCell ref="AG18:AH19"/>
    <mergeCell ref="AI18:AJ19"/>
    <mergeCell ref="AW20:AY20"/>
    <mergeCell ref="B21:C21"/>
    <mergeCell ref="G21:I21"/>
    <mergeCell ref="M21:O21"/>
    <mergeCell ref="R21:U21"/>
    <mergeCell ref="W21:Z21"/>
    <mergeCell ref="AA21:AB21"/>
    <mergeCell ref="AC21:AD21"/>
    <mergeCell ref="AE21:AF21"/>
    <mergeCell ref="AG21:AH21"/>
    <mergeCell ref="B20:C20"/>
    <mergeCell ref="G20:I20"/>
    <mergeCell ref="M20:O20"/>
    <mergeCell ref="R20:U20"/>
    <mergeCell ref="W20:AL20"/>
    <mergeCell ref="AQ20:AS20"/>
    <mergeCell ref="AI21:AJ21"/>
    <mergeCell ref="AK21:AL21"/>
    <mergeCell ref="AQ21:AS21"/>
    <mergeCell ref="AW21:AY21"/>
    <mergeCell ref="B22:C22"/>
    <mergeCell ref="G22:I22"/>
    <mergeCell ref="M22:O22"/>
    <mergeCell ref="R22:U22"/>
    <mergeCell ref="W22:Z22"/>
    <mergeCell ref="AA22:AB22"/>
    <mergeCell ref="AW22:AY22"/>
    <mergeCell ref="B23:C23"/>
    <mergeCell ref="G23:I23"/>
    <mergeCell ref="M23:O23"/>
    <mergeCell ref="R23:U23"/>
    <mergeCell ref="W23:Z23"/>
    <mergeCell ref="AA23:AB23"/>
    <mergeCell ref="AC23:AD23"/>
    <mergeCell ref="AE23:AF23"/>
    <mergeCell ref="AG23:AH23"/>
    <mergeCell ref="AC22:AD22"/>
    <mergeCell ref="AE22:AF22"/>
    <mergeCell ref="AG22:AH22"/>
    <mergeCell ref="AI22:AJ22"/>
    <mergeCell ref="AK22:AL22"/>
    <mergeCell ref="AQ22:AS22"/>
    <mergeCell ref="AI23:AJ23"/>
    <mergeCell ref="AK23:AL23"/>
    <mergeCell ref="AE25:AF25"/>
    <mergeCell ref="AG25:AH25"/>
    <mergeCell ref="AQ23:AS23"/>
    <mergeCell ref="AW23:AY23"/>
    <mergeCell ref="B24:C24"/>
    <mergeCell ref="G24:I24"/>
    <mergeCell ref="M24:O24"/>
    <mergeCell ref="R24:U24"/>
    <mergeCell ref="W24:Z24"/>
    <mergeCell ref="AA24:AB24"/>
    <mergeCell ref="AW24:AY24"/>
    <mergeCell ref="AC24:AD24"/>
    <mergeCell ref="AE24:AF24"/>
    <mergeCell ref="AG24:AH24"/>
    <mergeCell ref="AI24:AJ24"/>
    <mergeCell ref="AK24:AL24"/>
    <mergeCell ref="AQ24:AS24"/>
    <mergeCell ref="AI25:AJ25"/>
    <mergeCell ref="AK25:AL25"/>
    <mergeCell ref="AQ25:AS25"/>
    <mergeCell ref="AW25:AY25"/>
    <mergeCell ref="B25:C25"/>
    <mergeCell ref="G25:I25"/>
    <mergeCell ref="M25:O25"/>
    <mergeCell ref="B26:C26"/>
    <mergeCell ref="G26:I26"/>
    <mergeCell ref="M26:O26"/>
    <mergeCell ref="R26:U26"/>
    <mergeCell ref="W26:Z26"/>
    <mergeCell ref="AA26:AB26"/>
    <mergeCell ref="AW26:AY26"/>
    <mergeCell ref="AC26:AD26"/>
    <mergeCell ref="AE26:AF26"/>
    <mergeCell ref="AG26:AH26"/>
    <mergeCell ref="AI26:AJ26"/>
    <mergeCell ref="AK26:AL26"/>
    <mergeCell ref="AQ26:AS26"/>
    <mergeCell ref="R25:U25"/>
    <mergeCell ref="W25:Z25"/>
    <mergeCell ref="AA25:AB25"/>
    <mergeCell ref="AC25:AD25"/>
    <mergeCell ref="AI27:AJ27"/>
    <mergeCell ref="AK27:AL27"/>
    <mergeCell ref="AQ27:AS27"/>
    <mergeCell ref="AW27:AY27"/>
    <mergeCell ref="B28:C28"/>
    <mergeCell ref="G28:I28"/>
    <mergeCell ref="M28:O28"/>
    <mergeCell ref="R28:U28"/>
    <mergeCell ref="W28:Z28"/>
    <mergeCell ref="AA28:AB28"/>
    <mergeCell ref="AW28:AY28"/>
    <mergeCell ref="B27:C27"/>
    <mergeCell ref="G27:I27"/>
    <mergeCell ref="M27:O27"/>
    <mergeCell ref="R27:U27"/>
    <mergeCell ref="W27:Z27"/>
    <mergeCell ref="AA27:AB27"/>
    <mergeCell ref="AC27:AD27"/>
    <mergeCell ref="AE27:AF27"/>
    <mergeCell ref="AG27:AH27"/>
    <mergeCell ref="B29:C29"/>
    <mergeCell ref="G29:I29"/>
    <mergeCell ref="M29:O29"/>
    <mergeCell ref="R29:U29"/>
    <mergeCell ref="W29:AL29"/>
    <mergeCell ref="AQ29:AS29"/>
    <mergeCell ref="AW29:AY29"/>
    <mergeCell ref="AC28:AD28"/>
    <mergeCell ref="AE28:AF28"/>
    <mergeCell ref="AG28:AH28"/>
    <mergeCell ref="AI28:AJ28"/>
    <mergeCell ref="AK28:AL28"/>
    <mergeCell ref="AQ28:AS28"/>
    <mergeCell ref="AE30:AH30"/>
    <mergeCell ref="AI30:AL30"/>
    <mergeCell ref="AQ30:AS30"/>
    <mergeCell ref="AW30:AY30"/>
    <mergeCell ref="B31:C31"/>
    <mergeCell ref="G31:I31"/>
    <mergeCell ref="M31:O31"/>
    <mergeCell ref="R31:U31"/>
    <mergeCell ref="W31:AL31"/>
    <mergeCell ref="AQ31:AS31"/>
    <mergeCell ref="B30:C30"/>
    <mergeCell ref="G30:I30"/>
    <mergeCell ref="M30:O30"/>
    <mergeCell ref="R30:U30"/>
    <mergeCell ref="W30:Z30"/>
    <mergeCell ref="AA30:AD30"/>
    <mergeCell ref="AW31:AY31"/>
    <mergeCell ref="AE34:AH34"/>
    <mergeCell ref="AQ32:AS32"/>
    <mergeCell ref="AW32:AY32"/>
    <mergeCell ref="B33:C33"/>
    <mergeCell ref="G33:I33"/>
    <mergeCell ref="M33:O33"/>
    <mergeCell ref="R33:U33"/>
    <mergeCell ref="W33:X33"/>
    <mergeCell ref="Y33:Z33"/>
    <mergeCell ref="AA33:AB33"/>
    <mergeCell ref="AC33:AD33"/>
    <mergeCell ref="AE33:AH33"/>
    <mergeCell ref="AQ33:AS33"/>
    <mergeCell ref="AW33:AY33"/>
    <mergeCell ref="B32:C32"/>
    <mergeCell ref="G32:I32"/>
    <mergeCell ref="M32:O32"/>
    <mergeCell ref="R32:U32"/>
    <mergeCell ref="W32:X32"/>
    <mergeCell ref="Y32:Z32"/>
    <mergeCell ref="AA32:AB32"/>
    <mergeCell ref="AC32:AD32"/>
    <mergeCell ref="AE32:AH32"/>
    <mergeCell ref="AA37:AB37"/>
    <mergeCell ref="AC37:AD37"/>
    <mergeCell ref="AE37:AH37"/>
    <mergeCell ref="AQ34:AS34"/>
    <mergeCell ref="AW34:AY34"/>
    <mergeCell ref="B35:C35"/>
    <mergeCell ref="G35:I35"/>
    <mergeCell ref="M35:O35"/>
    <mergeCell ref="R35:U35"/>
    <mergeCell ref="W35:X35"/>
    <mergeCell ref="Y35:Z35"/>
    <mergeCell ref="AA35:AB35"/>
    <mergeCell ref="AC35:AD35"/>
    <mergeCell ref="AE35:AH35"/>
    <mergeCell ref="AQ35:AS35"/>
    <mergeCell ref="AW35:AY35"/>
    <mergeCell ref="B34:C34"/>
    <mergeCell ref="G34:I34"/>
    <mergeCell ref="M34:O34"/>
    <mergeCell ref="R34:U34"/>
    <mergeCell ref="W34:X34"/>
    <mergeCell ref="Y34:Z34"/>
    <mergeCell ref="AA34:AB34"/>
    <mergeCell ref="AC34:AD34"/>
    <mergeCell ref="AO37:AS37"/>
    <mergeCell ref="AV37:AY37"/>
    <mergeCell ref="B38:D38"/>
    <mergeCell ref="G38:I38"/>
    <mergeCell ref="M38:O38"/>
    <mergeCell ref="R38:U38"/>
    <mergeCell ref="W38:X38"/>
    <mergeCell ref="Y38:Z38"/>
    <mergeCell ref="AA38:AB38"/>
    <mergeCell ref="AC38:AD38"/>
    <mergeCell ref="AE38:AH38"/>
    <mergeCell ref="AQ38:AS38"/>
    <mergeCell ref="AW38:AY38"/>
    <mergeCell ref="A36:B37"/>
    <mergeCell ref="C36:E37"/>
    <mergeCell ref="F36:L37"/>
    <mergeCell ref="M36:U37"/>
    <mergeCell ref="W36:X36"/>
    <mergeCell ref="Y36:Z36"/>
    <mergeCell ref="AA36:AB36"/>
    <mergeCell ref="AC36:AD36"/>
    <mergeCell ref="AE36:AH36"/>
    <mergeCell ref="W37:X37"/>
    <mergeCell ref="Y37:Z37"/>
    <mergeCell ref="BB40:BE40"/>
    <mergeCell ref="AC39:AD39"/>
    <mergeCell ref="AE39:AH39"/>
    <mergeCell ref="AQ39:AS39"/>
    <mergeCell ref="AW39:AY39"/>
    <mergeCell ref="B40:C40"/>
    <mergeCell ref="G40:I40"/>
    <mergeCell ref="M40:O40"/>
    <mergeCell ref="R40:U40"/>
    <mergeCell ref="W40:X40"/>
    <mergeCell ref="Y40:Z40"/>
    <mergeCell ref="B39:C39"/>
    <mergeCell ref="G39:I39"/>
    <mergeCell ref="M39:O39"/>
    <mergeCell ref="R39:U39"/>
    <mergeCell ref="W39:X39"/>
    <mergeCell ref="Y39:Z39"/>
    <mergeCell ref="AA39:AB39"/>
    <mergeCell ref="AQ40:AS40"/>
    <mergeCell ref="AW40:AY40"/>
    <mergeCell ref="R41:U41"/>
    <mergeCell ref="W41:X41"/>
    <mergeCell ref="Y41:Z41"/>
    <mergeCell ref="AA40:AB40"/>
    <mergeCell ref="AC40:AD40"/>
    <mergeCell ref="AE40:AH40"/>
    <mergeCell ref="AA41:AB41"/>
    <mergeCell ref="AC41:AD41"/>
    <mergeCell ref="AE41:AH41"/>
    <mergeCell ref="AQ41:AS41"/>
    <mergeCell ref="AW41:AY41"/>
    <mergeCell ref="BB41:BN42"/>
    <mergeCell ref="AA42:AB42"/>
    <mergeCell ref="AC42:AD42"/>
    <mergeCell ref="AE42:AH42"/>
    <mergeCell ref="AQ42:AS42"/>
    <mergeCell ref="AW42:AY42"/>
    <mergeCell ref="B43:C43"/>
    <mergeCell ref="G43:I43"/>
    <mergeCell ref="M43:O43"/>
    <mergeCell ref="R43:U43"/>
    <mergeCell ref="W43:AL43"/>
    <mergeCell ref="AQ43:AS43"/>
    <mergeCell ref="AW43:AY43"/>
    <mergeCell ref="B42:C42"/>
    <mergeCell ref="G42:I42"/>
    <mergeCell ref="M42:O42"/>
    <mergeCell ref="R42:U42"/>
    <mergeCell ref="W42:X42"/>
    <mergeCell ref="Y42:Z42"/>
    <mergeCell ref="B41:C41"/>
    <mergeCell ref="G41:I41"/>
    <mergeCell ref="M41:O41"/>
    <mergeCell ref="AQ44:AS44"/>
    <mergeCell ref="AW44:AY44"/>
    <mergeCell ref="B45:C45"/>
    <mergeCell ref="G45:I45"/>
    <mergeCell ref="M45:O45"/>
    <mergeCell ref="R45:U45"/>
    <mergeCell ref="W45:AC45"/>
    <mergeCell ref="AD45:AL45"/>
    <mergeCell ref="AQ45:AS45"/>
    <mergeCell ref="AW45:AY45"/>
    <mergeCell ref="B44:C44"/>
    <mergeCell ref="G44:I44"/>
    <mergeCell ref="M44:O44"/>
    <mergeCell ref="R44:U44"/>
    <mergeCell ref="W44:AC44"/>
    <mergeCell ref="AD44:AL44"/>
    <mergeCell ref="AW46:AY46"/>
    <mergeCell ref="B47:C47"/>
    <mergeCell ref="G47:I47"/>
    <mergeCell ref="M47:O47"/>
    <mergeCell ref="R47:U47"/>
    <mergeCell ref="W47:AC47"/>
    <mergeCell ref="AD47:AL47"/>
    <mergeCell ref="AQ47:AS47"/>
    <mergeCell ref="AW47:AY47"/>
    <mergeCell ref="B46:C46"/>
    <mergeCell ref="G46:I46"/>
    <mergeCell ref="M46:O46"/>
    <mergeCell ref="R46:U46"/>
    <mergeCell ref="W46:AL46"/>
    <mergeCell ref="AQ46:AS46"/>
    <mergeCell ref="AQ48:AS48"/>
    <mergeCell ref="AW48:AY48"/>
    <mergeCell ref="B49:C49"/>
    <mergeCell ref="G49:I49"/>
    <mergeCell ref="M49:O49"/>
    <mergeCell ref="R49:U49"/>
    <mergeCell ref="W49:AC49"/>
    <mergeCell ref="AD49:AL49"/>
    <mergeCell ref="AQ49:AS49"/>
    <mergeCell ref="AW49:AY49"/>
    <mergeCell ref="B48:C48"/>
    <mergeCell ref="G48:I48"/>
    <mergeCell ref="M48:O48"/>
    <mergeCell ref="R48:U48"/>
    <mergeCell ref="W48:AC48"/>
    <mergeCell ref="AD48:AL48"/>
    <mergeCell ref="AQ50:AS50"/>
    <mergeCell ref="AW50:AY50"/>
    <mergeCell ref="B51:C51"/>
    <mergeCell ref="G51:I51"/>
    <mergeCell ref="M51:O51"/>
    <mergeCell ref="R51:U51"/>
    <mergeCell ref="W51:AC51"/>
    <mergeCell ref="AD51:AL51"/>
    <mergeCell ref="AQ51:AS51"/>
    <mergeCell ref="AW51:AY51"/>
    <mergeCell ref="B50:C50"/>
    <mergeCell ref="G50:I50"/>
    <mergeCell ref="M50:O50"/>
    <mergeCell ref="R50:U50"/>
    <mergeCell ref="W50:AC50"/>
    <mergeCell ref="AD50:AL50"/>
    <mergeCell ref="AQ52:AS52"/>
    <mergeCell ref="AW52:AY52"/>
    <mergeCell ref="B53:C53"/>
    <mergeCell ref="G53:I53"/>
    <mergeCell ref="M53:O53"/>
    <mergeCell ref="R53:U53"/>
    <mergeCell ref="W53:AC53"/>
    <mergeCell ref="AD53:AL53"/>
    <mergeCell ref="AQ53:AS53"/>
    <mergeCell ref="AW53:AY53"/>
    <mergeCell ref="B52:C52"/>
    <mergeCell ref="G52:I52"/>
    <mergeCell ref="M52:O52"/>
    <mergeCell ref="R52:U52"/>
    <mergeCell ref="W52:AC52"/>
    <mergeCell ref="AD52:AL52"/>
    <mergeCell ref="AQ54:AS54"/>
    <mergeCell ref="AW54:AY54"/>
    <mergeCell ref="B55:C55"/>
    <mergeCell ref="G55:I55"/>
    <mergeCell ref="M55:O55"/>
    <mergeCell ref="R55:U55"/>
    <mergeCell ref="W55:AC55"/>
    <mergeCell ref="AD55:AL55"/>
    <mergeCell ref="AQ55:AS55"/>
    <mergeCell ref="AW55:AY55"/>
    <mergeCell ref="B54:C54"/>
    <mergeCell ref="G54:I54"/>
    <mergeCell ref="M54:O54"/>
    <mergeCell ref="R54:U54"/>
    <mergeCell ref="W54:AC54"/>
    <mergeCell ref="AD54:AL54"/>
    <mergeCell ref="AQ56:AS56"/>
    <mergeCell ref="AW56:AY56"/>
    <mergeCell ref="B57:C57"/>
    <mergeCell ref="G57:I57"/>
    <mergeCell ref="M57:O57"/>
    <mergeCell ref="R57:U57"/>
    <mergeCell ref="W57:AC57"/>
    <mergeCell ref="AD57:AL57"/>
    <mergeCell ref="AQ57:AS57"/>
    <mergeCell ref="AW57:AY57"/>
    <mergeCell ref="B56:C56"/>
    <mergeCell ref="G56:I56"/>
    <mergeCell ref="M56:O56"/>
    <mergeCell ref="R56:U56"/>
    <mergeCell ref="W56:AC56"/>
    <mergeCell ref="AD56:AL56"/>
    <mergeCell ref="AW58:AY58"/>
    <mergeCell ref="B59:C59"/>
    <mergeCell ref="G59:I59"/>
    <mergeCell ref="M59:O59"/>
    <mergeCell ref="R59:U59"/>
    <mergeCell ref="W59:AC59"/>
    <mergeCell ref="AD59:AL59"/>
    <mergeCell ref="AQ59:AS59"/>
    <mergeCell ref="AW59:AY59"/>
    <mergeCell ref="B58:C58"/>
    <mergeCell ref="G58:I58"/>
    <mergeCell ref="M58:O58"/>
    <mergeCell ref="R58:U58"/>
    <mergeCell ref="W58:AL58"/>
    <mergeCell ref="AQ58:AS58"/>
    <mergeCell ref="AQ60:AS60"/>
    <mergeCell ref="AW60:AY60"/>
    <mergeCell ref="B61:C61"/>
    <mergeCell ref="G61:I61"/>
    <mergeCell ref="M61:O61"/>
    <mergeCell ref="R61:U61"/>
    <mergeCell ref="W61:AC61"/>
    <mergeCell ref="AD61:AL61"/>
    <mergeCell ref="AQ61:AS61"/>
    <mergeCell ref="AW61:AY61"/>
    <mergeCell ref="B60:C60"/>
    <mergeCell ref="G60:I60"/>
    <mergeCell ref="M60:O60"/>
    <mergeCell ref="R60:U60"/>
    <mergeCell ref="W60:AC60"/>
    <mergeCell ref="AD60:AL60"/>
    <mergeCell ref="AQ62:AS62"/>
    <mergeCell ref="AW62:AY62"/>
    <mergeCell ref="B63:C63"/>
    <mergeCell ref="G63:I63"/>
    <mergeCell ref="M63:O63"/>
    <mergeCell ref="R63:U63"/>
    <mergeCell ref="W63:AC66"/>
    <mergeCell ref="AD63:AL64"/>
    <mergeCell ref="AQ63:AS63"/>
    <mergeCell ref="AW63:AY63"/>
    <mergeCell ref="B62:C62"/>
    <mergeCell ref="G62:I62"/>
    <mergeCell ref="M62:O62"/>
    <mergeCell ref="R62:U62"/>
    <mergeCell ref="W62:AC62"/>
    <mergeCell ref="AD62:AL62"/>
    <mergeCell ref="B66:C66"/>
    <mergeCell ref="G66:I66"/>
    <mergeCell ref="B65:C65"/>
    <mergeCell ref="G65:I65"/>
    <mergeCell ref="M65:O65"/>
    <mergeCell ref="R65:U65"/>
    <mergeCell ref="AD65:AL66"/>
    <mergeCell ref="B64:C64"/>
    <mergeCell ref="G87:I87"/>
    <mergeCell ref="G88:I88"/>
    <mergeCell ref="G81:I81"/>
    <mergeCell ref="G82:I82"/>
    <mergeCell ref="G83:I83"/>
    <mergeCell ref="G84:I84"/>
    <mergeCell ref="G85:I85"/>
    <mergeCell ref="G86:I86"/>
    <mergeCell ref="AW64:AY64"/>
    <mergeCell ref="AW65:AY65"/>
    <mergeCell ref="M66:O66"/>
    <mergeCell ref="R66:U66"/>
    <mergeCell ref="AQ66:AS66"/>
    <mergeCell ref="AW66:AY66"/>
    <mergeCell ref="AQ65:AS65"/>
    <mergeCell ref="G64:I64"/>
    <mergeCell ref="M64:O64"/>
    <mergeCell ref="R64:U64"/>
    <mergeCell ref="AQ64:AS64"/>
  </mergeCells>
  <phoneticPr fontId="11"/>
  <dataValidations count="5">
    <dataValidation type="list" allowBlank="1" showInputMessage="1" showErrorMessage="1" sqref="AD49:AL57">
      <formula1>$K$3:$K$57</formula1>
    </dataValidation>
    <dataValidation operator="lessThanOrEqual" allowBlank="1" showInputMessage="1" showErrorMessage="1" sqref="AQ8:AS35 AQ39:AS66 AW8:AY35 AW39:AY66"/>
    <dataValidation type="list" imeMode="off" allowBlank="1" showInputMessage="1" showErrorMessage="1" sqref="AC32:AD32">
      <formula1>INDIRECT("A39:A41")</formula1>
    </dataValidation>
    <dataValidation type="list" imeMode="off" allowBlank="1" showInputMessage="1" showErrorMessage="1" sqref="AA32:AB32">
      <formula1>INDIRECT("A8:A10")</formula1>
    </dataValidation>
    <dataValidation imeMode="off" allowBlank="1" showInputMessage="1" showErrorMessage="1" sqref="P39:P66 AG3:AL3 K3:L3 F8:F35 AA12:AF15 AA23:AL27 AA30:AD30 AI30:AL30 AE32:AH42 W32:Z32 P8:P35 J8:L35 J39:L66"/>
  </dataValidations>
  <printOptions horizontalCentered="1" verticalCentered="1"/>
  <pageMargins left="0" right="0" top="0.2" bottom="0.19685039370078741" header="0.16" footer="0.23622047244094491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List!$H$3:$H$56</xm:f>
          </x14:formula1>
          <xm:sqref>R8:U35 R39:U66</xm:sqref>
        </x14:dataValidation>
        <x14:dataValidation type="list" allowBlank="1" showInputMessage="1" showErrorMessage="1">
          <x14:formula1>
            <xm:f>List!$F$3:$F$7</xm:f>
          </x14:formula1>
          <xm:sqref>D39:D66 D8:D35</xm:sqref>
        </x14:dataValidation>
        <x14:dataValidation type="list" allowBlank="1" showInputMessage="1" showErrorMessage="1">
          <x14:formula1>
            <xm:f>List!$J$3:$J$52</xm:f>
          </x14:formula1>
          <xm:sqref>AD48:AL48</xm:sqref>
        </x14:dataValidation>
        <x14:dataValidation type="list" allowBlank="1" showInputMessage="1" showErrorMessage="1">
          <x14:formula1>
            <xm:f>List!$C$3:$C$28</xm:f>
          </x14:formula1>
          <xm:sqref>M3:V3</xm:sqref>
        </x14:dataValidation>
        <x14:dataValidation type="list" allowBlank="1" showInputMessage="1" showErrorMessage="1">
          <x14:formula1>
            <xm:f>List!$G$3:$G$9</xm:f>
          </x14:formula1>
          <xm:sqref>Q8:Q35 Q39:Q66</xm:sqref>
        </x14:dataValidation>
        <x14:dataValidation type="list" allowBlank="1" showInputMessage="1" showErrorMessage="1">
          <x14:formula1>
            <xm:f>List!$K$3:$K$57</xm:f>
          </x14:formula1>
          <xm:sqref>AD47:AL47</xm:sqref>
        </x14:dataValidation>
        <x14:dataValidation type="list" allowBlank="1" showInputMessage="1" showErrorMessage="1">
          <x14:formula1>
            <xm:f>List!$J$3:$J$57</xm:f>
          </x14:formula1>
          <xm:sqref>AD59:AL62</xm:sqref>
        </x14:dataValidation>
        <x14:dataValidation type="list" allowBlank="1" showInputMessage="1" showErrorMessage="1">
          <x14:formula1>
            <xm:f>List!$B$3:$B$22</xm:f>
          </x14:formula1>
          <xm:sqref>A3:J3</xm:sqref>
        </x14:dataValidation>
        <x14:dataValidation type="list" allowBlank="1" showInputMessage="1" showErrorMessage="1">
          <x14:formula1>
            <xm:f>List!$L$3:$L$12</xm:f>
          </x14:formula1>
          <xm:sqref>W3:AF3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zoomScale="90" zoomScaleNormal="90" workbookViewId="0">
      <selection activeCell="J15" sqref="J15"/>
    </sheetView>
  </sheetViews>
  <sheetFormatPr defaultRowHeight="13.5"/>
  <cols>
    <col min="1" max="2" width="3.625" customWidth="1"/>
    <col min="3" max="4" width="6.625" customWidth="1"/>
    <col min="5" max="5" width="16.625" customWidth="1"/>
    <col min="6" max="6" width="4.625" customWidth="1"/>
    <col min="7" max="8" width="12.625" customWidth="1"/>
  </cols>
  <sheetData>
    <row r="1" spans="1:10" ht="15.75">
      <c r="A1" s="765" t="s">
        <v>78</v>
      </c>
      <c r="B1" s="765"/>
      <c r="C1" s="765"/>
      <c r="D1" s="766" t="s">
        <v>441</v>
      </c>
      <c r="E1" s="767"/>
      <c r="F1" s="767"/>
      <c r="G1" s="17" t="s">
        <v>79</v>
      </c>
      <c r="H1" s="18" t="s">
        <v>80</v>
      </c>
      <c r="I1" s="194" t="s">
        <v>633</v>
      </c>
    </row>
    <row r="2" spans="1:10" ht="15.75">
      <c r="A2" s="768" t="s">
        <v>81</v>
      </c>
      <c r="B2" s="768"/>
      <c r="C2" s="768"/>
      <c r="D2" s="769" t="str">
        <f>IF(D1="","",VLOOKUP(D1,List!D3:E53,2,FALSE))</f>
        <v>○○　○○</v>
      </c>
      <c r="E2" s="770"/>
      <c r="F2" s="770"/>
      <c r="G2" s="19"/>
      <c r="H2" s="19"/>
      <c r="J2" s="194"/>
    </row>
    <row r="3" spans="1:10" ht="15.75">
      <c r="A3" s="20"/>
      <c r="B3" s="21" t="s">
        <v>82</v>
      </c>
      <c r="C3" s="22" t="s">
        <v>83</v>
      </c>
      <c r="D3" s="22" t="s">
        <v>84</v>
      </c>
      <c r="E3" s="22" t="s">
        <v>85</v>
      </c>
      <c r="F3" s="22" t="s">
        <v>86</v>
      </c>
      <c r="G3" s="22" t="s">
        <v>87</v>
      </c>
      <c r="H3" s="23"/>
      <c r="J3" s="194"/>
    </row>
    <row r="4" spans="1:10" ht="15.75">
      <c r="A4" s="36">
        <v>1</v>
      </c>
      <c r="B4" s="44" t="s">
        <v>442</v>
      </c>
      <c r="C4" s="32" t="str">
        <f>IF(B4="","",VLOOKUP(B4,'Player List'!$A$2:$E$615,2,FALSE))</f>
        <v>30</v>
      </c>
      <c r="D4" s="49">
        <f>IF(B4="","",VLOOKUP(B4,'Player List'!$A$2:$E$615,5,FALSE))</f>
        <v>0</v>
      </c>
      <c r="E4" s="276" t="str">
        <f>IF(B4="","",VLOOKUP(B4,'Player List'!$A$2:$E$615,4,FALSE))</f>
        <v>○○　○○</v>
      </c>
      <c r="F4" s="32" t="str">
        <f>IF(B4="","",VLOOKUP(B4,'Player List'!$A$2:$E$615,3,FALSE))</f>
        <v>G</v>
      </c>
      <c r="G4" s="24"/>
      <c r="H4" s="25"/>
      <c r="J4" s="194"/>
    </row>
    <row r="5" spans="1:10" ht="15.75">
      <c r="A5" s="71">
        <v>2</v>
      </c>
      <c r="B5" s="72" t="s">
        <v>443</v>
      </c>
      <c r="C5" s="28" t="str">
        <f>IF(B5="","",VLOOKUP(B5,'Player List'!$A$2:$E$615,2,FALSE))</f>
        <v>55</v>
      </c>
      <c r="D5" s="47">
        <f>IF(B5="","",VLOOKUP(B5,'Player List'!$A$2:$E$615,5,FALSE))</f>
        <v>0</v>
      </c>
      <c r="E5" s="277" t="str">
        <f>IF(B5="","",VLOOKUP(B5,'Player List'!$A$2:$E$615,4,FALSE))</f>
        <v>○○　○○</v>
      </c>
      <c r="F5" s="28" t="str">
        <f>IF(B5="","",VLOOKUP(B5,'Player List'!$A$2:$E$615,3,FALSE))</f>
        <v>G</v>
      </c>
      <c r="G5" s="73"/>
      <c r="H5" s="74"/>
      <c r="J5" s="194"/>
    </row>
    <row r="6" spans="1:10" ht="15.75">
      <c r="A6" s="37">
        <v>3</v>
      </c>
      <c r="B6" s="45" t="s">
        <v>464</v>
      </c>
      <c r="C6" s="31" t="str">
        <f>IF(B6="","",VLOOKUP(B6,'Player List'!$A$2:$E$615,2,FALSE))</f>
        <v>-</v>
      </c>
      <c r="D6" s="48" t="str">
        <f>IF(B6="","",VLOOKUP(B6,'Player List'!$A$2:$E$615,5,FALSE))</f>
        <v>-</v>
      </c>
      <c r="E6" s="278" t="str">
        <f>IF(B6="","",VLOOKUP(B6,'Player List'!$A$2:$E$615,4,FALSE))</f>
        <v>　　　　-</v>
      </c>
      <c r="F6" s="31" t="str">
        <f>IF(B6="","",VLOOKUP(B6,'Player List'!$A$2:$E$615,3,FALSE))</f>
        <v>-</v>
      </c>
      <c r="G6" s="26"/>
      <c r="H6" s="27"/>
      <c r="J6" s="194"/>
    </row>
    <row r="7" spans="1:10" ht="15.75">
      <c r="A7" s="36">
        <v>4</v>
      </c>
      <c r="B7" s="44" t="s">
        <v>444</v>
      </c>
      <c r="C7" s="32" t="str">
        <f>IF(B7="","",VLOOKUP(B7,'Player List'!$A$2:$E$615,2,FALSE))</f>
        <v>1</v>
      </c>
      <c r="D7" s="49">
        <f>IF(B7="","",VLOOKUP(B7,'Player List'!$A$2:$E$615,5,FALSE))</f>
        <v>0</v>
      </c>
      <c r="E7" s="276" t="str">
        <f>IF(B7="","",VLOOKUP(B7,'Player List'!$A$2:$E$615,4,FALSE))</f>
        <v>○○　○○</v>
      </c>
      <c r="F7" s="32" t="str">
        <f>IF(B7="","",VLOOKUP(B7,'Player List'!$A$2:$E$615,3,FALSE))</f>
        <v>D</v>
      </c>
      <c r="G7" s="24"/>
      <c r="H7" s="25"/>
      <c r="J7" s="194"/>
    </row>
    <row r="8" spans="1:10" ht="15.75">
      <c r="A8" s="38">
        <v>5</v>
      </c>
      <c r="B8" s="46" t="s">
        <v>445</v>
      </c>
      <c r="C8" s="28" t="str">
        <f>IF(B8="","",VLOOKUP(B8,'Player List'!$A$2:$E$615,2,FALSE))</f>
        <v>2</v>
      </c>
      <c r="D8" s="47">
        <f>IF(B8="","",VLOOKUP(B8,'Player List'!$A$2:$E$615,5,FALSE))</f>
        <v>0</v>
      </c>
      <c r="E8" s="277" t="str">
        <f>IF(B8="","",VLOOKUP(B8,'Player List'!$A$2:$E$615,4,FALSE))</f>
        <v>○○　○○</v>
      </c>
      <c r="F8" s="28" t="str">
        <f>IF(B8="","",VLOOKUP(B8,'Player List'!$A$2:$E$615,3,FALSE))</f>
        <v>D</v>
      </c>
      <c r="G8" s="29"/>
      <c r="H8" s="30"/>
      <c r="J8" s="194"/>
    </row>
    <row r="9" spans="1:10" ht="15.75">
      <c r="A9" s="38">
        <v>6</v>
      </c>
      <c r="B9" s="46" t="s">
        <v>446</v>
      </c>
      <c r="C9" s="28" t="str">
        <f>IF(B9="","",VLOOKUP(B9,'Player List'!$A$2:$E$615,2,FALSE))</f>
        <v>3</v>
      </c>
      <c r="D9" s="47">
        <f>IF(B9="","",VLOOKUP(B9,'Player List'!$A$2:$E$615,5,FALSE))</f>
        <v>0</v>
      </c>
      <c r="E9" s="277" t="str">
        <f>IF(B9="","",VLOOKUP(B9,'Player List'!$A$2:$E$615,4,FALSE))</f>
        <v>○○　○○</v>
      </c>
      <c r="F9" s="28" t="str">
        <f>IF(B9="","",VLOOKUP(B9,'Player List'!$A$2:$E$615,3,FALSE))</f>
        <v>D</v>
      </c>
      <c r="G9" s="29"/>
      <c r="H9" s="30"/>
      <c r="J9" s="194"/>
    </row>
    <row r="10" spans="1:10" ht="15">
      <c r="A10" s="38">
        <v>7</v>
      </c>
      <c r="B10" s="46" t="s">
        <v>447</v>
      </c>
      <c r="C10" s="28" t="str">
        <f>IF(B10="","",VLOOKUP(B10,'Player List'!$A$2:$E$615,2,FALSE))</f>
        <v>4</v>
      </c>
      <c r="D10" s="47">
        <f>IF(B10="","",VLOOKUP(B10,'Player List'!$A$2:$E$615,5,FALSE))</f>
        <v>0</v>
      </c>
      <c r="E10" s="277" t="str">
        <f>IF(B10="","",VLOOKUP(B10,'Player List'!$A$2:$E$615,4,FALSE))</f>
        <v>○○　○○</v>
      </c>
      <c r="F10" s="28" t="str">
        <f>IF(B10="","",VLOOKUP(B10,'Player List'!$A$2:$E$615,3,FALSE))</f>
        <v>D</v>
      </c>
      <c r="G10" s="29"/>
      <c r="H10" s="30"/>
    </row>
    <row r="11" spans="1:10" ht="15">
      <c r="A11" s="37">
        <v>8</v>
      </c>
      <c r="B11" s="45" t="s">
        <v>448</v>
      </c>
      <c r="C11" s="31" t="str">
        <f>IF(B11="","",VLOOKUP(B11,'Player List'!$A$2:$E$615,2,FALSE))</f>
        <v>5</v>
      </c>
      <c r="D11" s="48">
        <f>IF(B11="","",VLOOKUP(B11,'Player List'!$A$2:$E$615,5,FALSE))</f>
        <v>0</v>
      </c>
      <c r="E11" s="278" t="str">
        <f>IF(B11="","",VLOOKUP(B11,'Player List'!$A$2:$E$615,4,FALSE))</f>
        <v>○○　○○</v>
      </c>
      <c r="F11" s="31" t="str">
        <f>IF(B11="","",VLOOKUP(B11,'Player List'!$A$2:$E$615,3,FALSE))</f>
        <v>D</v>
      </c>
      <c r="G11" s="26"/>
      <c r="H11" s="27"/>
    </row>
    <row r="12" spans="1:10" ht="15">
      <c r="A12" s="36">
        <v>9</v>
      </c>
      <c r="B12" s="44" t="s">
        <v>449</v>
      </c>
      <c r="C12" s="32" t="str">
        <f>IF(B12="","",VLOOKUP(B12,'Player List'!$A$2:$E$615,2,FALSE))</f>
        <v>6</v>
      </c>
      <c r="D12" s="49">
        <f>IF(B12="","",VLOOKUP(B12,'Player List'!$A$2:$E$615,5,FALSE))</f>
        <v>0</v>
      </c>
      <c r="E12" s="276" t="str">
        <f>IF(B12="","",VLOOKUP(B12,'Player List'!$A$2:$E$615,4,FALSE))</f>
        <v>○○　○○</v>
      </c>
      <c r="F12" s="32" t="str">
        <f>IF(B12="","",VLOOKUP(B12,'Player List'!$A$2:$E$615,3,FALSE))</f>
        <v>D</v>
      </c>
      <c r="G12" s="24"/>
      <c r="H12" s="25"/>
    </row>
    <row r="13" spans="1:10" ht="15">
      <c r="A13" s="38">
        <v>10</v>
      </c>
      <c r="B13" s="46" t="s">
        <v>450</v>
      </c>
      <c r="C13" s="28" t="str">
        <f>IF(B13="","",VLOOKUP(B13,'Player List'!$A$2:$E$615,2,FALSE))</f>
        <v>7</v>
      </c>
      <c r="D13" s="47">
        <f>IF(B13="","",VLOOKUP(B13,'Player List'!$A$2:$E$615,5,FALSE))</f>
        <v>0</v>
      </c>
      <c r="E13" s="277" t="str">
        <f>IF(B13="","",VLOOKUP(B13,'Player List'!$A$2:$E$615,4,FALSE))</f>
        <v>○○　○○</v>
      </c>
      <c r="F13" s="28" t="str">
        <f>IF(B13="","",VLOOKUP(B13,'Player List'!$A$2:$E$615,3,FALSE))</f>
        <v>D</v>
      </c>
      <c r="G13" s="29"/>
      <c r="H13" s="30"/>
    </row>
    <row r="14" spans="1:10" ht="15">
      <c r="A14" s="38">
        <v>11</v>
      </c>
      <c r="B14" s="46" t="s">
        <v>451</v>
      </c>
      <c r="C14" s="28" t="str">
        <f>IF(B14="","",VLOOKUP(B14,'Player List'!$A$2:$E$615,2,FALSE))</f>
        <v>8</v>
      </c>
      <c r="D14" s="47">
        <f>IF(B14="","",VLOOKUP(B14,'Player List'!$A$2:$E$615,5,FALSE))</f>
        <v>0</v>
      </c>
      <c r="E14" s="277" t="str">
        <f>IF(B14="","",VLOOKUP(B14,'Player List'!$A$2:$E$615,4,FALSE))</f>
        <v>○○　○○</v>
      </c>
      <c r="F14" s="28" t="str">
        <f>IF(B14="","",VLOOKUP(B14,'Player List'!$A$2:$E$615,3,FALSE))</f>
        <v>D</v>
      </c>
      <c r="G14" s="29"/>
      <c r="H14" s="30"/>
    </row>
    <row r="15" spans="1:10" ht="15">
      <c r="A15" s="38">
        <v>12</v>
      </c>
      <c r="B15" s="46" t="s">
        <v>452</v>
      </c>
      <c r="C15" s="28" t="str">
        <f>IF(B15="","",VLOOKUP(B15,'Player List'!$A$2:$E$615,2,FALSE))</f>
        <v>9</v>
      </c>
      <c r="D15" s="47">
        <f>IF(B15="","",VLOOKUP(B15,'Player List'!$A$2:$E$615,5,FALSE))</f>
        <v>0</v>
      </c>
      <c r="E15" s="277" t="str">
        <f>IF(B15="","",VLOOKUP(B15,'Player List'!$A$2:$E$615,4,FALSE))</f>
        <v>○○　○○</v>
      </c>
      <c r="F15" s="28" t="str">
        <f>IF(B15="","",VLOOKUP(B15,'Player List'!$A$2:$E$615,3,FALSE))</f>
        <v>F</v>
      </c>
      <c r="G15" s="29"/>
      <c r="H15" s="30"/>
    </row>
    <row r="16" spans="1:10" ht="15">
      <c r="A16" s="37">
        <v>13</v>
      </c>
      <c r="B16" s="45" t="s">
        <v>453</v>
      </c>
      <c r="C16" s="31" t="str">
        <f>IF(B16="","",VLOOKUP(B16,'Player List'!$A$2:$E$615,2,FALSE))</f>
        <v>10</v>
      </c>
      <c r="D16" s="48">
        <f>IF(B16="","",VLOOKUP(B16,'Player List'!$A$2:$E$615,5,FALSE))</f>
        <v>0</v>
      </c>
      <c r="E16" s="278" t="str">
        <f>IF(B16="","",VLOOKUP(B16,'Player List'!$A$2:$E$615,4,FALSE))</f>
        <v>○○　○○</v>
      </c>
      <c r="F16" s="31" t="str">
        <f>IF(B16="","",VLOOKUP(B16,'Player List'!$A$2:$E$615,3,FALSE))</f>
        <v>F</v>
      </c>
      <c r="G16" s="26"/>
      <c r="H16" s="27"/>
    </row>
    <row r="17" spans="1:8" ht="15">
      <c r="A17" s="36">
        <v>14</v>
      </c>
      <c r="B17" s="44" t="s">
        <v>454</v>
      </c>
      <c r="C17" s="32" t="str">
        <f>IF(B17="","",VLOOKUP(B17,'Player List'!$A$2:$E$615,2,FALSE))</f>
        <v>11</v>
      </c>
      <c r="D17" s="49">
        <f>IF(B17="","",VLOOKUP(B17,'Player List'!$A$2:$E$615,5,FALSE))</f>
        <v>0</v>
      </c>
      <c r="E17" s="276" t="str">
        <f>IF(B17="","",VLOOKUP(B17,'Player List'!$A$2:$E$615,4,FALSE))</f>
        <v>○○　○○</v>
      </c>
      <c r="F17" s="32" t="str">
        <f>IF(B17="","",VLOOKUP(B17,'Player List'!$A$2:$E$615,3,FALSE))</f>
        <v>F</v>
      </c>
      <c r="G17" s="24"/>
      <c r="H17" s="25"/>
    </row>
    <row r="18" spans="1:8" ht="15">
      <c r="A18" s="38">
        <v>15</v>
      </c>
      <c r="B18" s="46" t="s">
        <v>455</v>
      </c>
      <c r="C18" s="28" t="str">
        <f>IF(B18="","",VLOOKUP(B18,'Player List'!$A$2:$E$615,2,FALSE))</f>
        <v>12</v>
      </c>
      <c r="D18" s="47">
        <f>IF(B18="","",VLOOKUP(B18,'Player List'!$A$2:$E$615,5,FALSE))</f>
        <v>0</v>
      </c>
      <c r="E18" s="277" t="str">
        <f>IF(B18="","",VLOOKUP(B18,'Player List'!$A$2:$E$615,4,FALSE))</f>
        <v>○○　○○</v>
      </c>
      <c r="F18" s="28" t="str">
        <f>IF(B18="","",VLOOKUP(B18,'Player List'!$A$2:$E$615,3,FALSE))</f>
        <v>F</v>
      </c>
      <c r="G18" s="29"/>
      <c r="H18" s="30"/>
    </row>
    <row r="19" spans="1:8" ht="15">
      <c r="A19" s="38">
        <v>16</v>
      </c>
      <c r="B19" s="46" t="s">
        <v>456</v>
      </c>
      <c r="C19" s="28" t="str">
        <f>IF(B19="","",VLOOKUP(B19,'Player List'!$A$2:$E$615,2,FALSE))</f>
        <v>13</v>
      </c>
      <c r="D19" s="47">
        <f>IF(B19="","",VLOOKUP(B19,'Player List'!$A$2:$E$615,5,FALSE))</f>
        <v>0</v>
      </c>
      <c r="E19" s="277" t="str">
        <f>IF(B19="","",VLOOKUP(B19,'Player List'!$A$2:$E$615,4,FALSE))</f>
        <v>○○　○○</v>
      </c>
      <c r="F19" s="28" t="str">
        <f>IF(B19="","",VLOOKUP(B19,'Player List'!$A$2:$E$615,3,FALSE))</f>
        <v>F</v>
      </c>
      <c r="G19" s="29"/>
      <c r="H19" s="30"/>
    </row>
    <row r="20" spans="1:8" ht="15">
      <c r="A20" s="38">
        <v>17</v>
      </c>
      <c r="B20" s="46" t="s">
        <v>457</v>
      </c>
      <c r="C20" s="28" t="str">
        <f>IF(B20="","",VLOOKUP(B20,'Player List'!$A$2:$E$615,2,FALSE))</f>
        <v>14</v>
      </c>
      <c r="D20" s="47">
        <f>IF(B20="","",VLOOKUP(B20,'Player List'!$A$2:$E$615,5,FALSE))</f>
        <v>0</v>
      </c>
      <c r="E20" s="277" t="str">
        <f>IF(B20="","",VLOOKUP(B20,'Player List'!$A$2:$E$615,4,FALSE))</f>
        <v>○○　○○</v>
      </c>
      <c r="F20" s="28" t="str">
        <f>IF(B20="","",VLOOKUP(B20,'Player List'!$A$2:$E$615,3,FALSE))</f>
        <v>F</v>
      </c>
      <c r="G20" s="29"/>
      <c r="H20" s="30"/>
    </row>
    <row r="21" spans="1:8" ht="15">
      <c r="A21" s="37">
        <v>18</v>
      </c>
      <c r="B21" s="45" t="s">
        <v>458</v>
      </c>
      <c r="C21" s="31" t="str">
        <f>IF(B21="","",VLOOKUP(B21,'Player List'!$A$2:$E$615,2,FALSE))</f>
        <v>15</v>
      </c>
      <c r="D21" s="48">
        <f>IF(B21="","",VLOOKUP(B21,'Player List'!$A$2:$E$615,5,FALSE))</f>
        <v>0</v>
      </c>
      <c r="E21" s="278" t="str">
        <f>IF(B21="","",VLOOKUP(B21,'Player List'!$A$2:$E$615,4,FALSE))</f>
        <v>○○　○○</v>
      </c>
      <c r="F21" s="31" t="str">
        <f>IF(B21="","",VLOOKUP(B21,'Player List'!$A$2:$E$615,3,FALSE))</f>
        <v>F</v>
      </c>
      <c r="G21" s="26"/>
      <c r="H21" s="27"/>
    </row>
    <row r="22" spans="1:8" ht="15">
      <c r="A22" s="36">
        <v>19</v>
      </c>
      <c r="B22" s="44" t="s">
        <v>459</v>
      </c>
      <c r="C22" s="32" t="str">
        <f>IF(B22="","",VLOOKUP(B22,'Player List'!$A$2:$E$615,2,FALSE))</f>
        <v>16</v>
      </c>
      <c r="D22" s="49">
        <f>IF(B22="","",VLOOKUP(B22,'Player List'!$A$2:$E$615,5,FALSE))</f>
        <v>0</v>
      </c>
      <c r="E22" s="276" t="str">
        <f>IF(B22="","",VLOOKUP(B22,'Player List'!$A$2:$E$615,4,FALSE))</f>
        <v>○○　○○</v>
      </c>
      <c r="F22" s="32" t="str">
        <f>IF(B22="","",VLOOKUP(B22,'Player List'!$A$2:$E$615,3,FALSE))</f>
        <v>F</v>
      </c>
      <c r="G22" s="24"/>
      <c r="H22" s="33"/>
    </row>
    <row r="23" spans="1:8" ht="15">
      <c r="A23" s="38">
        <v>20</v>
      </c>
      <c r="B23" s="46" t="s">
        <v>460</v>
      </c>
      <c r="C23" s="28" t="str">
        <f>IF(B23="","",VLOOKUP(B23,'Player List'!$A$2:$E$615,2,FALSE))</f>
        <v>17</v>
      </c>
      <c r="D23" s="47">
        <f>IF(B23="","",VLOOKUP(B23,'Player List'!$A$2:$E$615,5,FALSE))</f>
        <v>0</v>
      </c>
      <c r="E23" s="277" t="str">
        <f>IF(B23="","",VLOOKUP(B23,'Player List'!$A$2:$E$615,4,FALSE))</f>
        <v>○○　○○</v>
      </c>
      <c r="F23" s="28" t="str">
        <f>IF(B23="","",VLOOKUP(B23,'Player List'!$A$2:$E$615,3,FALSE))</f>
        <v>F</v>
      </c>
      <c r="G23" s="29"/>
      <c r="H23" s="30"/>
    </row>
    <row r="24" spans="1:8" ht="15">
      <c r="A24" s="38">
        <v>21</v>
      </c>
      <c r="B24" s="46" t="s">
        <v>461</v>
      </c>
      <c r="C24" s="28" t="str">
        <f>IF(B24="","",VLOOKUP(B24,'Player List'!$A$2:$E$615,2,FALSE))</f>
        <v>18</v>
      </c>
      <c r="D24" s="47">
        <f>IF(B24="","",VLOOKUP(B24,'Player List'!$A$2:$E$615,5,FALSE))</f>
        <v>0</v>
      </c>
      <c r="E24" s="277" t="str">
        <f>IF(B24="","",VLOOKUP(B24,'Player List'!$A$2:$E$615,4,FALSE))</f>
        <v>○○　○○</v>
      </c>
      <c r="F24" s="28" t="str">
        <f>IF(B24="","",VLOOKUP(B24,'Player List'!$A$2:$E$615,3,FALSE))</f>
        <v>F</v>
      </c>
      <c r="G24" s="29"/>
      <c r="H24" s="30"/>
    </row>
    <row r="25" spans="1:8" ht="15">
      <c r="A25" s="38">
        <v>22</v>
      </c>
      <c r="B25" s="46" t="s">
        <v>462</v>
      </c>
      <c r="C25" s="28" t="str">
        <f>IF(B25="","",VLOOKUP(B25,'Player List'!$A$2:$E$615,2,FALSE))</f>
        <v>19</v>
      </c>
      <c r="D25" s="47">
        <f>IF(B25="","",VLOOKUP(B25,'Player List'!$A$2:$E$615,5,FALSE))</f>
        <v>0</v>
      </c>
      <c r="E25" s="277" t="str">
        <f>IF(B25="","",VLOOKUP(B25,'Player List'!$A$2:$E$615,4,FALSE))</f>
        <v>○○　○○</v>
      </c>
      <c r="F25" s="28" t="str">
        <f>IF(B25="","",VLOOKUP(B25,'Player List'!$A$2:$E$615,3,FALSE))</f>
        <v>F</v>
      </c>
      <c r="G25" s="29"/>
      <c r="H25" s="30"/>
    </row>
    <row r="26" spans="1:8" ht="15">
      <c r="A26" s="37">
        <v>23</v>
      </c>
      <c r="B26" s="45" t="s">
        <v>463</v>
      </c>
      <c r="C26" s="31" t="str">
        <f>IF(B26="","",VLOOKUP(B26,'Player List'!$A$2:$E$615,2,FALSE))</f>
        <v>20</v>
      </c>
      <c r="D26" s="48">
        <f>IF(B26="","",VLOOKUP(B26,'Player List'!$A$2:$E$615,5,FALSE))</f>
        <v>0</v>
      </c>
      <c r="E26" s="278" t="str">
        <f>IF(B26="","",VLOOKUP(B26,'Player List'!$A$2:$E$615,4,FALSE))</f>
        <v>○○　○○</v>
      </c>
      <c r="F26" s="31" t="str">
        <f>IF(B26="","",VLOOKUP(B26,'Player List'!$A$2:$E$615,3,FALSE))</f>
        <v>F</v>
      </c>
      <c r="G26" s="26"/>
      <c r="H26" s="27"/>
    </row>
    <row r="27" spans="1:8" ht="15">
      <c r="A27" s="36">
        <v>24</v>
      </c>
      <c r="B27" s="44" t="s">
        <v>464</v>
      </c>
      <c r="C27" s="32" t="str">
        <f>IF(B27="","",VLOOKUP(B27,'Player List'!$A$2:$E$615,2,FALSE))</f>
        <v>-</v>
      </c>
      <c r="D27" s="49" t="str">
        <f>IF(B27="","",VLOOKUP(B27,'Player List'!$A$2:$E$615,5,FALSE))</f>
        <v>-</v>
      </c>
      <c r="E27" s="276" t="str">
        <f>IF(B27="","",VLOOKUP(B27,'Player List'!$A$2:$E$615,4,FALSE))</f>
        <v>　　　　-</v>
      </c>
      <c r="F27" s="32" t="str">
        <f>IF(B27="","",VLOOKUP(B27,'Player List'!$A$2:$E$615,3,FALSE))</f>
        <v>-</v>
      </c>
      <c r="G27" s="24"/>
      <c r="H27" s="25"/>
    </row>
    <row r="28" spans="1:8" ht="15">
      <c r="A28" s="38">
        <v>25</v>
      </c>
      <c r="B28" s="46" t="s">
        <v>464</v>
      </c>
      <c r="C28" s="28" t="str">
        <f>IF(B28="","",VLOOKUP(B28,'Player List'!$A$2:$E$615,2,FALSE))</f>
        <v>-</v>
      </c>
      <c r="D28" s="47" t="str">
        <f>IF(B28="","",VLOOKUP(B28,'Player List'!$A$2:$E$615,5,FALSE))</f>
        <v>-</v>
      </c>
      <c r="E28" s="277" t="str">
        <f>IF(B28="","",VLOOKUP(B28,'Player List'!$A$2:$E$615,4,FALSE))</f>
        <v>　　　　-</v>
      </c>
      <c r="F28" s="28" t="str">
        <f>IF(B28="","",VLOOKUP(B28,'Player List'!$A$2:$E$615,3,FALSE))</f>
        <v>-</v>
      </c>
      <c r="G28" s="29"/>
      <c r="H28" s="30"/>
    </row>
    <row r="29" spans="1:8" ht="15">
      <c r="A29" s="38">
        <v>26</v>
      </c>
      <c r="B29" s="46" t="s">
        <v>241</v>
      </c>
      <c r="C29" s="28" t="str">
        <f>IF(B29="","",VLOOKUP(B29,'Player List'!$A$2:$E$615,2,FALSE))</f>
        <v>-</v>
      </c>
      <c r="D29" s="47" t="str">
        <f>IF(B29="","",VLOOKUP(B29,'Player List'!$A$2:$E$615,5,FALSE))</f>
        <v>-</v>
      </c>
      <c r="E29" s="277" t="str">
        <f>IF(B29="","",VLOOKUP(B29,'Player List'!$A$2:$E$615,4,FALSE))</f>
        <v>　　　　-</v>
      </c>
      <c r="F29" s="28" t="str">
        <f>IF(B29="","",VLOOKUP(B29,'Player List'!$A$2:$E$615,3,FALSE))</f>
        <v>-</v>
      </c>
      <c r="G29" s="29"/>
      <c r="H29" s="30"/>
    </row>
    <row r="30" spans="1:8" ht="15">
      <c r="A30" s="38">
        <v>27</v>
      </c>
      <c r="B30" s="46" t="s">
        <v>241</v>
      </c>
      <c r="C30" s="28" t="str">
        <f>IF(B30="","",VLOOKUP(B30,'Player List'!$A$2:$E$615,2,FALSE))</f>
        <v>-</v>
      </c>
      <c r="D30" s="47" t="str">
        <f>IF(B30="","",VLOOKUP(B30,'Player List'!$A$2:$E$615,5,FALSE))</f>
        <v>-</v>
      </c>
      <c r="E30" s="277" t="str">
        <f>IF(B30="","",VLOOKUP(B30,'Player List'!$A$2:$E$615,4,FALSE))</f>
        <v>　　　　-</v>
      </c>
      <c r="F30" s="28" t="str">
        <f>IF(B30="","",VLOOKUP(B30,'Player List'!$A$2:$E$615,3,FALSE))</f>
        <v>-</v>
      </c>
      <c r="G30" s="29"/>
      <c r="H30" s="30"/>
    </row>
    <row r="31" spans="1:8" ht="15">
      <c r="A31" s="37">
        <v>28</v>
      </c>
      <c r="B31" s="45" t="s">
        <v>241</v>
      </c>
      <c r="C31" s="31" t="str">
        <f>IF(B31="","",VLOOKUP(B31,'Player List'!$A$2:$E$615,2,FALSE))</f>
        <v>-</v>
      </c>
      <c r="D31" s="48" t="str">
        <f>IF(B31="","",VLOOKUP(B31,'Player List'!$A$2:$E$615,5,FALSE))</f>
        <v>-</v>
      </c>
      <c r="E31" s="278" t="str">
        <f>IF(B31="","",VLOOKUP(B31,'Player List'!$A$2:$E$615,4,FALSE))</f>
        <v>　　　　-</v>
      </c>
      <c r="F31" s="31" t="str">
        <f>IF(B31="","",VLOOKUP(B31,'Player List'!$A$2:$E$615,3,FALSE))</f>
        <v>-</v>
      </c>
      <c r="G31" s="26"/>
      <c r="H31" s="27"/>
    </row>
  </sheetData>
  <mergeCells count="4">
    <mergeCell ref="A1:C1"/>
    <mergeCell ref="D1:F1"/>
    <mergeCell ref="A2:C2"/>
    <mergeCell ref="D2:F2"/>
  </mergeCells>
  <phoneticPr fontId="11"/>
  <dataValidations count="1">
    <dataValidation imeMode="off" allowBlank="1" showInputMessage="1" showErrorMessage="1" sqref="B4:B3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List!$D$3:$D$27</xm:f>
          </x14:formula1>
          <xm:sqref>D1:F1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J975"/>
  <sheetViews>
    <sheetView showRowColHeaders="0" zoomScale="90" zoomScaleNormal="90" workbookViewId="0">
      <selection activeCell="J14" sqref="J14"/>
    </sheetView>
  </sheetViews>
  <sheetFormatPr defaultRowHeight="13.5"/>
  <cols>
    <col min="1" max="2" width="3.625" customWidth="1"/>
    <col min="3" max="4" width="6.625" customWidth="1"/>
    <col min="5" max="5" width="16.625" customWidth="1"/>
    <col min="6" max="6" width="4.625" customWidth="1"/>
    <col min="7" max="8" width="12.625" customWidth="1"/>
  </cols>
  <sheetData>
    <row r="1" spans="1:244" ht="15.75">
      <c r="A1" s="771" t="s">
        <v>88</v>
      </c>
      <c r="B1" s="771"/>
      <c r="C1" s="771"/>
      <c r="D1" s="766" t="s">
        <v>466</v>
      </c>
      <c r="E1" s="767"/>
      <c r="F1" s="767"/>
      <c r="G1" s="76" t="s">
        <v>89</v>
      </c>
      <c r="H1" s="77" t="s">
        <v>90</v>
      </c>
      <c r="I1" s="194" t="s">
        <v>634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1:244" ht="15">
      <c r="A2" s="772" t="s">
        <v>91</v>
      </c>
      <c r="B2" s="772"/>
      <c r="C2" s="772"/>
      <c r="D2" s="770" t="str">
        <f>IF(D1="","",VLOOKUP(D1,List!D3:E53,2,FALSE))</f>
        <v>○○　○○</v>
      </c>
      <c r="E2" s="770"/>
      <c r="F2" s="770"/>
      <c r="G2" s="78"/>
      <c r="H2" s="7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1:244" ht="15">
      <c r="A3" s="20"/>
      <c r="B3" s="21" t="s">
        <v>92</v>
      </c>
      <c r="C3" s="22" t="s">
        <v>93</v>
      </c>
      <c r="D3" s="22" t="s">
        <v>105</v>
      </c>
      <c r="E3" s="22" t="s">
        <v>94</v>
      </c>
      <c r="F3" s="22" t="s">
        <v>95</v>
      </c>
      <c r="G3" s="22" t="s">
        <v>96</v>
      </c>
      <c r="H3" s="23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244" ht="15">
      <c r="A4" s="36">
        <v>1</v>
      </c>
      <c r="B4" s="44" t="s">
        <v>467</v>
      </c>
      <c r="C4" s="32" t="str">
        <f>IF(B4="","",VLOOKUP(B4,'Player List'!$A$2:$E$615,2,FALSE))</f>
        <v>33</v>
      </c>
      <c r="D4" s="49">
        <f>IF(B4="","",VLOOKUP(B4,'Player List'!$A$2:$E$615,5,FALSE))</f>
        <v>0</v>
      </c>
      <c r="E4" s="276" t="str">
        <f>IF(B4="","",VLOOKUP(B4,'Player List'!$A$2:$E$615,4,FALSE))</f>
        <v>△△　△△</v>
      </c>
      <c r="F4" s="32" t="str">
        <f>IF(B4="","",VLOOKUP(B4,'Player List'!$A$2:$E$615,3,FALSE))</f>
        <v>G</v>
      </c>
      <c r="G4" s="24"/>
      <c r="H4" s="2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spans="1:244" ht="15">
      <c r="A5" s="71">
        <v>2</v>
      </c>
      <c r="B5" s="72" t="s">
        <v>468</v>
      </c>
      <c r="C5" s="28" t="str">
        <f>IF(B5="","",VLOOKUP(B5,'Player List'!$A$2:$E$615,2,FALSE))</f>
        <v>39</v>
      </c>
      <c r="D5" s="47">
        <f>IF(B5="","",VLOOKUP(B5,'Player List'!$A$2:$E$615,5,FALSE))</f>
        <v>0</v>
      </c>
      <c r="E5" s="277" t="str">
        <f>IF(B5="","",VLOOKUP(B5,'Player List'!$A$2:$E$615,4,FALSE))</f>
        <v>△△　△△</v>
      </c>
      <c r="F5" s="28" t="str">
        <f>IF(B5="","",VLOOKUP(B5,'Player List'!$A$2:$E$615,3,FALSE))</f>
        <v>G</v>
      </c>
      <c r="G5" s="73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spans="1:244" ht="15">
      <c r="A6" s="37">
        <v>3</v>
      </c>
      <c r="B6" s="45" t="s">
        <v>464</v>
      </c>
      <c r="C6" s="31" t="str">
        <f>IF(B6="","",VLOOKUP(B6,'Player List'!$A$2:$E$615,2,FALSE))</f>
        <v>-</v>
      </c>
      <c r="D6" s="48" t="str">
        <f>IF(B6="","",VLOOKUP(B6,'Player List'!$A$2:$E$615,5,FALSE))</f>
        <v>-</v>
      </c>
      <c r="E6" s="278" t="str">
        <f>IF(B6="","",VLOOKUP(B6,'Player List'!$A$2:$E$615,4,FALSE))</f>
        <v>　　　　-</v>
      </c>
      <c r="F6" s="31" t="str">
        <f>IF(B6="","",VLOOKUP(B6,'Player List'!$A$2:$E$615,3,FALSE))</f>
        <v>-</v>
      </c>
      <c r="G6" s="26"/>
      <c r="H6" s="27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</row>
    <row r="7" spans="1:244" ht="15">
      <c r="A7" s="36">
        <v>4</v>
      </c>
      <c r="B7" s="44" t="s">
        <v>469</v>
      </c>
      <c r="C7" s="32" t="str">
        <f>IF(B7="","",VLOOKUP(B7,'Player List'!$A$2:$E$615,2,FALSE))</f>
        <v>1</v>
      </c>
      <c r="D7" s="49">
        <f>IF(B7="","",VLOOKUP(B7,'Player List'!$A$2:$E$615,5,FALSE))</f>
        <v>0</v>
      </c>
      <c r="E7" s="276" t="str">
        <f>IF(B7="","",VLOOKUP(B7,'Player List'!$A$2:$E$615,4,FALSE))</f>
        <v>△△　△△</v>
      </c>
      <c r="F7" s="32" t="str">
        <f>IF(B7="","",VLOOKUP(B7,'Player List'!$A$2:$E$615,3,FALSE))</f>
        <v>D</v>
      </c>
      <c r="G7" s="24"/>
      <c r="H7" s="2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</row>
    <row r="8" spans="1:244" ht="15">
      <c r="A8" s="38">
        <v>5</v>
      </c>
      <c r="B8" s="46" t="s">
        <v>470</v>
      </c>
      <c r="C8" s="28" t="str">
        <f>IF(B8="","",VLOOKUP(B8,'Player List'!$A$2:$E$615,2,FALSE))</f>
        <v>2</v>
      </c>
      <c r="D8" s="47">
        <f>IF(B8="","",VLOOKUP(B8,'Player List'!$A$2:$E$615,5,FALSE))</f>
        <v>0</v>
      </c>
      <c r="E8" s="277" t="str">
        <f>IF(B8="","",VLOOKUP(B8,'Player List'!$A$2:$E$615,4,FALSE))</f>
        <v>△△　△△</v>
      </c>
      <c r="F8" s="28" t="str">
        <f>IF(B8="","",VLOOKUP(B8,'Player List'!$A$2:$E$615,3,FALSE))</f>
        <v>D</v>
      </c>
      <c r="G8" s="29"/>
      <c r="H8" s="30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</row>
    <row r="9" spans="1:244" ht="15">
      <c r="A9" s="38">
        <v>6</v>
      </c>
      <c r="B9" s="46" t="s">
        <v>471</v>
      </c>
      <c r="C9" s="28" t="str">
        <f>IF(B9="","",VLOOKUP(B9,'Player List'!$A$2:$E$615,2,FALSE))</f>
        <v>3</v>
      </c>
      <c r="D9" s="47">
        <f>IF(B9="","",VLOOKUP(B9,'Player List'!$A$2:$E$615,5,FALSE))</f>
        <v>0</v>
      </c>
      <c r="E9" s="277" t="str">
        <f>IF(B9="","",VLOOKUP(B9,'Player List'!$A$2:$E$615,4,FALSE))</f>
        <v>△△　△△</v>
      </c>
      <c r="F9" s="28" t="str">
        <f>IF(B9="","",VLOOKUP(B9,'Player List'!$A$2:$E$615,3,FALSE))</f>
        <v>D</v>
      </c>
      <c r="G9" s="29"/>
      <c r="H9" s="30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</row>
    <row r="10" spans="1:244" ht="15">
      <c r="A10" s="38">
        <v>7</v>
      </c>
      <c r="B10" s="46" t="s">
        <v>472</v>
      </c>
      <c r="C10" s="28" t="str">
        <f>IF(B10="","",VLOOKUP(B10,'Player List'!$A$2:$E$615,2,FALSE))</f>
        <v>4</v>
      </c>
      <c r="D10" s="47">
        <f>IF(B10="","",VLOOKUP(B10,'Player List'!$A$2:$E$615,5,FALSE))</f>
        <v>0</v>
      </c>
      <c r="E10" s="277" t="str">
        <f>IF(B10="","",VLOOKUP(B10,'Player List'!$A$2:$E$615,4,FALSE))</f>
        <v>△△　△△</v>
      </c>
      <c r="F10" s="28" t="str">
        <f>IF(B10="","",VLOOKUP(B10,'Player List'!$A$2:$E$615,3,FALSE))</f>
        <v>D</v>
      </c>
      <c r="G10" s="29"/>
      <c r="H10" s="30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</row>
    <row r="11" spans="1:244" ht="15">
      <c r="A11" s="37">
        <v>8</v>
      </c>
      <c r="B11" s="45" t="s">
        <v>473</v>
      </c>
      <c r="C11" s="31" t="str">
        <f>IF(B11="","",VLOOKUP(B11,'Player List'!$A$2:$E$615,2,FALSE))</f>
        <v>5</v>
      </c>
      <c r="D11" s="48">
        <f>IF(B11="","",VLOOKUP(B11,'Player List'!$A$2:$E$615,5,FALSE))</f>
        <v>0</v>
      </c>
      <c r="E11" s="278" t="str">
        <f>IF(B11="","",VLOOKUP(B11,'Player List'!$A$2:$E$615,4,FALSE))</f>
        <v>△△　△△</v>
      </c>
      <c r="F11" s="31" t="str">
        <f>IF(B11="","",VLOOKUP(B11,'Player List'!$A$2:$E$615,3,FALSE))</f>
        <v>D</v>
      </c>
      <c r="G11" s="26"/>
      <c r="H11" s="27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</row>
    <row r="12" spans="1:244" ht="15">
      <c r="A12" s="36">
        <v>9</v>
      </c>
      <c r="B12" s="44" t="s">
        <v>474</v>
      </c>
      <c r="C12" s="32" t="str">
        <f>IF(B12="","",VLOOKUP(B12,'Player List'!$A$2:$E$615,2,FALSE))</f>
        <v>6</v>
      </c>
      <c r="D12" s="49">
        <f>IF(B12="","",VLOOKUP(B12,'Player List'!$A$2:$E$615,5,FALSE))</f>
        <v>0</v>
      </c>
      <c r="E12" s="276" t="str">
        <f>IF(B12="","",VLOOKUP(B12,'Player List'!$A$2:$E$615,4,FALSE))</f>
        <v>△△　△△</v>
      </c>
      <c r="F12" s="32" t="str">
        <f>IF(B12="","",VLOOKUP(B12,'Player List'!$A$2:$E$615,3,FALSE))</f>
        <v>D</v>
      </c>
      <c r="G12" s="24"/>
      <c r="H12" s="2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</row>
    <row r="13" spans="1:244" ht="15">
      <c r="A13" s="38">
        <v>10</v>
      </c>
      <c r="B13" s="46" t="s">
        <v>475</v>
      </c>
      <c r="C13" s="28" t="str">
        <f>IF(B13="","",VLOOKUP(B13,'Player List'!$A$2:$E$615,2,FALSE))</f>
        <v>7</v>
      </c>
      <c r="D13" s="47">
        <f>IF(B13="","",VLOOKUP(B13,'Player List'!$A$2:$E$615,5,FALSE))</f>
        <v>0</v>
      </c>
      <c r="E13" s="277" t="str">
        <f>IF(B13="","",VLOOKUP(B13,'Player List'!$A$2:$E$615,4,FALSE))</f>
        <v>△△　△△</v>
      </c>
      <c r="F13" s="28" t="str">
        <f>IF(B13="","",VLOOKUP(B13,'Player List'!$A$2:$E$615,3,FALSE))</f>
        <v>D</v>
      </c>
      <c r="G13" s="29"/>
      <c r="H13" s="3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</row>
    <row r="14" spans="1:244" ht="15">
      <c r="A14" s="38">
        <v>11</v>
      </c>
      <c r="B14" s="46" t="s">
        <v>476</v>
      </c>
      <c r="C14" s="28" t="str">
        <f>IF(B14="","",VLOOKUP(B14,'Player List'!$A$2:$E$615,2,FALSE))</f>
        <v>8</v>
      </c>
      <c r="D14" s="47">
        <f>IF(B14="","",VLOOKUP(B14,'Player List'!$A$2:$E$615,5,FALSE))</f>
        <v>0</v>
      </c>
      <c r="E14" s="277" t="str">
        <f>IF(B14="","",VLOOKUP(B14,'Player List'!$A$2:$E$615,4,FALSE))</f>
        <v>△△　△△</v>
      </c>
      <c r="F14" s="28" t="str">
        <f>IF(B14="","",VLOOKUP(B14,'Player List'!$A$2:$E$615,3,FALSE))</f>
        <v>D</v>
      </c>
      <c r="G14" s="29"/>
      <c r="H14" s="3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</row>
    <row r="15" spans="1:244" ht="15">
      <c r="A15" s="38">
        <v>12</v>
      </c>
      <c r="B15" s="46" t="s">
        <v>477</v>
      </c>
      <c r="C15" s="28" t="str">
        <f>IF(B15="","",VLOOKUP(B15,'Player List'!$A$2:$E$615,2,FALSE))</f>
        <v>9</v>
      </c>
      <c r="D15" s="47">
        <f>IF(B15="","",VLOOKUP(B15,'Player List'!$A$2:$E$615,5,FALSE))</f>
        <v>0</v>
      </c>
      <c r="E15" s="277" t="str">
        <f>IF(B15="","",VLOOKUP(B15,'Player List'!$A$2:$E$615,4,FALSE))</f>
        <v>△△　△△</v>
      </c>
      <c r="F15" s="28" t="str">
        <f>IF(B15="","",VLOOKUP(B15,'Player List'!$A$2:$E$615,3,FALSE))</f>
        <v>F</v>
      </c>
      <c r="G15" s="29"/>
      <c r="H15" s="30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</row>
    <row r="16" spans="1:244" ht="15">
      <c r="A16" s="37">
        <v>13</v>
      </c>
      <c r="B16" s="45" t="s">
        <v>478</v>
      </c>
      <c r="C16" s="31" t="str">
        <f>IF(B16="","",VLOOKUP(B16,'Player List'!$A$2:$E$615,2,FALSE))</f>
        <v>10</v>
      </c>
      <c r="D16" s="48">
        <f>IF(B16="","",VLOOKUP(B16,'Player List'!$A$2:$E$615,5,FALSE))</f>
        <v>0</v>
      </c>
      <c r="E16" s="278" t="str">
        <f>IF(B16="","",VLOOKUP(B16,'Player List'!$A$2:$E$615,4,FALSE))</f>
        <v>△△　△△</v>
      </c>
      <c r="F16" s="31" t="str">
        <f>IF(B16="","",VLOOKUP(B16,'Player List'!$A$2:$E$615,3,FALSE))</f>
        <v>F</v>
      </c>
      <c r="G16" s="34"/>
      <c r="H16" s="2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</row>
    <row r="17" spans="1:217" ht="15">
      <c r="A17" s="36">
        <v>14</v>
      </c>
      <c r="B17" s="44" t="s">
        <v>479</v>
      </c>
      <c r="C17" s="32" t="str">
        <f>IF(B17="","",VLOOKUP(B17,'Player List'!$A$2:$E$615,2,FALSE))</f>
        <v>11</v>
      </c>
      <c r="D17" s="49">
        <f>IF(B17="","",VLOOKUP(B17,'Player List'!$A$2:$E$615,5,FALSE))</f>
        <v>0</v>
      </c>
      <c r="E17" s="276" t="str">
        <f>IF(B17="","",VLOOKUP(B17,'Player List'!$A$2:$E$615,4,FALSE))</f>
        <v>△△　△△</v>
      </c>
      <c r="F17" s="32" t="str">
        <f>IF(B17="","",VLOOKUP(B17,'Player List'!$A$2:$E$615,3,FALSE))</f>
        <v>F</v>
      </c>
      <c r="G17" s="24"/>
      <c r="H17" s="2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</row>
    <row r="18" spans="1:217" ht="15">
      <c r="A18" s="38">
        <v>15</v>
      </c>
      <c r="B18" s="46" t="s">
        <v>480</v>
      </c>
      <c r="C18" s="28" t="str">
        <f>IF(B18="","",VLOOKUP(B18,'Player List'!$A$2:$E$615,2,FALSE))</f>
        <v>12</v>
      </c>
      <c r="D18" s="47">
        <f>IF(B18="","",VLOOKUP(B18,'Player List'!$A$2:$E$615,5,FALSE))</f>
        <v>0</v>
      </c>
      <c r="E18" s="277" t="str">
        <f>IF(B18="","",VLOOKUP(B18,'Player List'!$A$2:$E$615,4,FALSE))</f>
        <v>△△　△△</v>
      </c>
      <c r="F18" s="28" t="str">
        <f>IF(B18="","",VLOOKUP(B18,'Player List'!$A$2:$E$615,3,FALSE))</f>
        <v>F</v>
      </c>
      <c r="G18" s="29"/>
      <c r="H18" s="3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</row>
    <row r="19" spans="1:217" ht="15">
      <c r="A19" s="38">
        <v>16</v>
      </c>
      <c r="B19" s="46" t="s">
        <v>481</v>
      </c>
      <c r="C19" s="28" t="str">
        <f>IF(B19="","",VLOOKUP(B19,'Player List'!$A$2:$E$615,2,FALSE))</f>
        <v>13</v>
      </c>
      <c r="D19" s="47">
        <f>IF(B19="","",VLOOKUP(B19,'Player List'!$A$2:$E$615,5,FALSE))</f>
        <v>0</v>
      </c>
      <c r="E19" s="277" t="str">
        <f>IF(B19="","",VLOOKUP(B19,'Player List'!$A$2:$E$615,4,FALSE))</f>
        <v>△△　△△</v>
      </c>
      <c r="F19" s="28" t="str">
        <f>IF(B19="","",VLOOKUP(B19,'Player List'!$A$2:$E$615,3,FALSE))</f>
        <v>F</v>
      </c>
      <c r="G19" s="29"/>
      <c r="H19" s="3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</row>
    <row r="20" spans="1:217" ht="15">
      <c r="A20" s="38">
        <v>17</v>
      </c>
      <c r="B20" s="46" t="s">
        <v>482</v>
      </c>
      <c r="C20" s="28" t="str">
        <f>IF(B20="","",VLOOKUP(B20,'Player List'!$A$2:$E$615,2,FALSE))</f>
        <v>14</v>
      </c>
      <c r="D20" s="47">
        <f>IF(B20="","",VLOOKUP(B20,'Player List'!$A$2:$E$615,5,FALSE))</f>
        <v>0</v>
      </c>
      <c r="E20" s="277" t="str">
        <f>IF(B20="","",VLOOKUP(B20,'Player List'!$A$2:$E$615,4,FALSE))</f>
        <v>△△　△△</v>
      </c>
      <c r="F20" s="28" t="str">
        <f>IF(B20="","",VLOOKUP(B20,'Player List'!$A$2:$E$615,3,FALSE))</f>
        <v>F</v>
      </c>
      <c r="G20" s="29"/>
      <c r="H20" s="3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</row>
    <row r="21" spans="1:217" ht="15">
      <c r="A21" s="37">
        <v>18</v>
      </c>
      <c r="B21" s="45" t="s">
        <v>483</v>
      </c>
      <c r="C21" s="31" t="str">
        <f>IF(B21="","",VLOOKUP(B21,'Player List'!$A$2:$E$615,2,FALSE))</f>
        <v>15</v>
      </c>
      <c r="D21" s="48">
        <f>IF(B21="","",VLOOKUP(B21,'Player List'!$A$2:$E$615,5,FALSE))</f>
        <v>0</v>
      </c>
      <c r="E21" s="278" t="str">
        <f>IF(B21="","",VLOOKUP(B21,'Player List'!$A$2:$E$615,4,FALSE))</f>
        <v>△△　△△</v>
      </c>
      <c r="F21" s="31" t="str">
        <f>IF(B21="","",VLOOKUP(B21,'Player List'!$A$2:$E$615,3,FALSE))</f>
        <v>F</v>
      </c>
      <c r="G21" s="26"/>
      <c r="H21" s="27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</row>
    <row r="22" spans="1:217" ht="15">
      <c r="A22" s="36">
        <v>19</v>
      </c>
      <c r="B22" s="44" t="s">
        <v>484</v>
      </c>
      <c r="C22" s="32" t="str">
        <f>IF(B22="","",VLOOKUP(B22,'Player List'!$A$2:$E$615,2,FALSE))</f>
        <v>16</v>
      </c>
      <c r="D22" s="49">
        <f>IF(B22="","",VLOOKUP(B22,'Player List'!$A$2:$E$615,5,FALSE))</f>
        <v>0</v>
      </c>
      <c r="E22" s="276" t="str">
        <f>IF(B22="","",VLOOKUP(B22,'Player List'!$A$2:$E$615,4,FALSE))</f>
        <v>△△　△△</v>
      </c>
      <c r="F22" s="32" t="str">
        <f>IF(B22="","",VLOOKUP(B22,'Player List'!$A$2:$E$615,3,FALSE))</f>
        <v>F</v>
      </c>
      <c r="G22" s="35"/>
      <c r="H22" s="3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</row>
    <row r="23" spans="1:217" ht="15">
      <c r="A23" s="38">
        <v>20</v>
      </c>
      <c r="B23" s="46" t="s">
        <v>485</v>
      </c>
      <c r="C23" s="28" t="str">
        <f>IF(B23="","",VLOOKUP(B23,'Player List'!$A$2:$E$615,2,FALSE))</f>
        <v>17</v>
      </c>
      <c r="D23" s="47">
        <f>IF(B23="","",VLOOKUP(B23,'Player List'!$A$2:$E$615,5,FALSE))</f>
        <v>0</v>
      </c>
      <c r="E23" s="277" t="str">
        <f>IF(B23="","",VLOOKUP(B23,'Player List'!$A$2:$E$615,4,FALSE))</f>
        <v>△△　△△</v>
      </c>
      <c r="F23" s="28" t="str">
        <f>IF(B23="","",VLOOKUP(B23,'Player List'!$A$2:$E$615,3,FALSE))</f>
        <v>F</v>
      </c>
      <c r="G23" s="29"/>
      <c r="H23" s="3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</row>
    <row r="24" spans="1:217" ht="15">
      <c r="A24" s="38">
        <v>21</v>
      </c>
      <c r="B24" s="46" t="s">
        <v>486</v>
      </c>
      <c r="C24" s="28" t="str">
        <f>IF(B24="","",VLOOKUP(B24,'Player List'!$A$2:$E$615,2,FALSE))</f>
        <v>18</v>
      </c>
      <c r="D24" s="47">
        <f>IF(B24="","",VLOOKUP(B24,'Player List'!$A$2:$E$615,5,FALSE))</f>
        <v>0</v>
      </c>
      <c r="E24" s="277" t="str">
        <f>IF(B24="","",VLOOKUP(B24,'Player List'!$A$2:$E$615,4,FALSE))</f>
        <v>△△　△△</v>
      </c>
      <c r="F24" s="28" t="str">
        <f>IF(B24="","",VLOOKUP(B24,'Player List'!$A$2:$E$615,3,FALSE))</f>
        <v>F</v>
      </c>
      <c r="G24" s="29"/>
      <c r="H24" s="3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</row>
    <row r="25" spans="1:217" ht="15">
      <c r="A25" s="38">
        <v>22</v>
      </c>
      <c r="B25" s="46" t="s">
        <v>487</v>
      </c>
      <c r="C25" s="28" t="str">
        <f>IF(B25="","",VLOOKUP(B25,'Player List'!$A$2:$E$615,2,FALSE))</f>
        <v>19</v>
      </c>
      <c r="D25" s="47">
        <f>IF(B25="","",VLOOKUP(B25,'Player List'!$A$2:$E$615,5,FALSE))</f>
        <v>0</v>
      </c>
      <c r="E25" s="277" t="str">
        <f>IF(B25="","",VLOOKUP(B25,'Player List'!$A$2:$E$615,4,FALSE))</f>
        <v>△△　△△</v>
      </c>
      <c r="F25" s="28" t="str">
        <f>IF(B25="","",VLOOKUP(B25,'Player List'!$A$2:$E$615,3,FALSE))</f>
        <v>F</v>
      </c>
      <c r="G25" s="29"/>
      <c r="H25" s="3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</row>
    <row r="26" spans="1:217" ht="15">
      <c r="A26" s="37">
        <v>23</v>
      </c>
      <c r="B26" s="45" t="s">
        <v>488</v>
      </c>
      <c r="C26" s="31" t="str">
        <f>IF(B26="","",VLOOKUP(B26,'Player List'!$A$2:$E$615,2,FALSE))</f>
        <v>20</v>
      </c>
      <c r="D26" s="48">
        <f>IF(B26="","",VLOOKUP(B26,'Player List'!$A$2:$E$615,5,FALSE))</f>
        <v>0</v>
      </c>
      <c r="E26" s="278" t="str">
        <f>IF(B26="","",VLOOKUP(B26,'Player List'!$A$2:$E$615,4,FALSE))</f>
        <v>△△　△△</v>
      </c>
      <c r="F26" s="31" t="str">
        <f>IF(B26="","",VLOOKUP(B26,'Player List'!$A$2:$E$615,3,FALSE))</f>
        <v>F</v>
      </c>
      <c r="G26" s="26"/>
      <c r="H26" s="27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</row>
    <row r="27" spans="1:217" ht="15">
      <c r="A27" s="36">
        <v>24</v>
      </c>
      <c r="B27" s="44" t="s">
        <v>241</v>
      </c>
      <c r="C27" s="32" t="str">
        <f>IF(B27="","",VLOOKUP(B27,'Player List'!$A$2:$E$615,2,FALSE))</f>
        <v>-</v>
      </c>
      <c r="D27" s="49" t="str">
        <f>IF(B27="","",VLOOKUP(B27,'Player List'!$A$2:$E$615,5,FALSE))</f>
        <v>-</v>
      </c>
      <c r="E27" s="276" t="str">
        <f>IF(B27="","",VLOOKUP(B27,'Player List'!$A$2:$E$615,4,FALSE))</f>
        <v>　　　　-</v>
      </c>
      <c r="F27" s="32" t="str">
        <f>IF(B27="","",VLOOKUP(B27,'Player List'!$A$2:$E$615,3,FALSE))</f>
        <v>-</v>
      </c>
      <c r="G27" s="24"/>
      <c r="H27" s="2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</row>
    <row r="28" spans="1:217" ht="15">
      <c r="A28" s="38">
        <v>25</v>
      </c>
      <c r="B28" s="46" t="s">
        <v>241</v>
      </c>
      <c r="C28" s="28" t="str">
        <f>IF(B28="","",VLOOKUP(B28,'Player List'!$A$2:$E$615,2,FALSE))</f>
        <v>-</v>
      </c>
      <c r="D28" s="47" t="str">
        <f>IF(B28="","",VLOOKUP(B28,'Player List'!$A$2:$E$615,5,FALSE))</f>
        <v>-</v>
      </c>
      <c r="E28" s="277" t="str">
        <f>IF(B28="","",VLOOKUP(B28,'Player List'!$A$2:$E$615,4,FALSE))</f>
        <v>　　　　-</v>
      </c>
      <c r="F28" s="28" t="str">
        <f>IF(B28="","",VLOOKUP(B28,'Player List'!$A$2:$E$615,3,FALSE))</f>
        <v>-</v>
      </c>
      <c r="G28" s="29"/>
      <c r="H28" s="3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</row>
    <row r="29" spans="1:217" ht="15">
      <c r="A29" s="38">
        <v>26</v>
      </c>
      <c r="B29" s="46" t="s">
        <v>241</v>
      </c>
      <c r="C29" s="28" t="str">
        <f>IF(B29="","",VLOOKUP(B29,'Player List'!$A$2:$E$615,2,FALSE))</f>
        <v>-</v>
      </c>
      <c r="D29" s="47" t="str">
        <f>IF(B29="","",VLOOKUP(B29,'Player List'!$A$2:$E$615,5,FALSE))</f>
        <v>-</v>
      </c>
      <c r="E29" s="277" t="str">
        <f>IF(B29="","",VLOOKUP(B29,'Player List'!$A$2:$E$615,4,FALSE))</f>
        <v>　　　　-</v>
      </c>
      <c r="F29" s="28" t="str">
        <f>IF(B29="","",VLOOKUP(B29,'Player List'!$A$2:$E$615,3,FALSE))</f>
        <v>-</v>
      </c>
      <c r="G29" s="29"/>
      <c r="H29" s="3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</row>
    <row r="30" spans="1:217" ht="15">
      <c r="A30" s="38">
        <v>27</v>
      </c>
      <c r="B30" s="46" t="s">
        <v>241</v>
      </c>
      <c r="C30" s="28" t="str">
        <f>IF(B30="","",VLOOKUP(B30,'Player List'!$A$2:$E$615,2,FALSE))</f>
        <v>-</v>
      </c>
      <c r="D30" s="47" t="str">
        <f>IF(B30="","",VLOOKUP(B30,'Player List'!$A$2:$E$615,5,FALSE))</f>
        <v>-</v>
      </c>
      <c r="E30" s="277" t="str">
        <f>IF(B30="","",VLOOKUP(B30,'Player List'!$A$2:$E$615,4,FALSE))</f>
        <v>　　　　-</v>
      </c>
      <c r="F30" s="28" t="str">
        <f>IF(B30="","",VLOOKUP(B30,'Player List'!$A$2:$E$615,3,FALSE))</f>
        <v>-</v>
      </c>
      <c r="G30" s="29"/>
      <c r="H30" s="3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</row>
    <row r="31" spans="1:217" ht="15">
      <c r="A31" s="37">
        <v>28</v>
      </c>
      <c r="B31" s="45" t="s">
        <v>241</v>
      </c>
      <c r="C31" s="31" t="str">
        <f>IF(B31="","",VLOOKUP(B31,'Player List'!$A$2:$E$615,2,FALSE))</f>
        <v>-</v>
      </c>
      <c r="D31" s="48" t="str">
        <f>IF(B31="","",VLOOKUP(B31,'Player List'!$A$2:$E$615,5,FALSE))</f>
        <v>-</v>
      </c>
      <c r="E31" s="278" t="str">
        <f>IF(B31="","",VLOOKUP(B31,'Player List'!$A$2:$E$615,4,FALSE))</f>
        <v>　　　　-</v>
      </c>
      <c r="F31" s="31" t="str">
        <f>IF(B31="","",VLOOKUP(B31,'Player List'!$A$2:$E$615,3,FALSE))</f>
        <v>-</v>
      </c>
      <c r="G31" s="26"/>
      <c r="H31" s="27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</row>
    <row r="32" spans="1:217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75" customFormat="1"/>
    <row r="59" s="75" customFormat="1"/>
    <row r="60" s="75" customFormat="1"/>
    <row r="61" s="75" customFormat="1"/>
    <row r="62" s="75" customFormat="1"/>
    <row r="63" s="75" customFormat="1"/>
    <row r="64" s="75" customFormat="1"/>
    <row r="65" s="75" customFormat="1"/>
    <row r="66" s="75" customFormat="1"/>
    <row r="67" s="75" customFormat="1"/>
    <row r="68" s="75" customFormat="1"/>
    <row r="69" s="75" customFormat="1"/>
    <row r="70" s="75" customFormat="1"/>
    <row r="71" s="75" customFormat="1"/>
    <row r="72" s="75" customFormat="1"/>
    <row r="73" s="75" customFormat="1"/>
    <row r="74" s="75" customFormat="1"/>
    <row r="75" s="75" customFormat="1"/>
    <row r="76" s="75" customFormat="1"/>
    <row r="77" s="75" customFormat="1"/>
    <row r="78" s="75" customFormat="1"/>
    <row r="79" s="75" customFormat="1"/>
    <row r="80" s="75" customFormat="1"/>
    <row r="81" s="75" customFormat="1"/>
    <row r="82" s="75" customFormat="1"/>
    <row r="83" s="75" customFormat="1"/>
    <row r="84" s="75" customFormat="1"/>
    <row r="85" s="75" customFormat="1"/>
    <row r="86" s="75" customFormat="1"/>
    <row r="87" s="75" customFormat="1"/>
    <row r="88" s="75" customFormat="1"/>
    <row r="89" s="75" customFormat="1"/>
    <row r="90" s="75" customFormat="1"/>
    <row r="91" s="75" customFormat="1"/>
    <row r="92" s="75" customFormat="1"/>
    <row r="93" s="75" customFormat="1"/>
    <row r="94" s="75" customFormat="1"/>
    <row r="95" s="75" customFormat="1"/>
    <row r="96" s="75" customFormat="1"/>
    <row r="97" s="75" customFormat="1"/>
    <row r="98" s="75" customFormat="1"/>
    <row r="99" s="75" customFormat="1"/>
    <row r="100" s="75" customFormat="1"/>
    <row r="101" s="75" customFormat="1"/>
    <row r="102" s="75" customFormat="1"/>
    <row r="103" s="75" customFormat="1"/>
    <row r="104" s="75" customFormat="1"/>
    <row r="105" s="75" customFormat="1"/>
    <row r="106" s="75" customFormat="1"/>
    <row r="107" s="75" customFormat="1"/>
    <row r="108" s="75" customFormat="1"/>
    <row r="109" s="75" customFormat="1"/>
    <row r="110" s="75" customFormat="1"/>
    <row r="111" s="75" customFormat="1"/>
    <row r="112" s="75" customFormat="1"/>
    <row r="113" s="75" customFormat="1"/>
    <row r="114" s="75" customFormat="1"/>
    <row r="115" s="75" customFormat="1"/>
    <row r="116" s="75" customFormat="1"/>
    <row r="117" s="75" customFormat="1"/>
    <row r="118" s="75" customFormat="1"/>
    <row r="119" s="75" customFormat="1"/>
    <row r="120" s="75" customFormat="1"/>
    <row r="121" s="75" customFormat="1"/>
    <row r="122" s="75" customFormat="1"/>
    <row r="123" s="75" customFormat="1"/>
    <row r="124" s="75" customFormat="1"/>
    <row r="125" s="75" customFormat="1"/>
    <row r="126" s="75" customFormat="1"/>
    <row r="127" s="75" customFormat="1"/>
    <row r="128" s="75" customFormat="1"/>
    <row r="129" s="75" customFormat="1"/>
    <row r="130" s="75" customFormat="1"/>
    <row r="131" s="75" customFormat="1"/>
    <row r="132" s="75" customFormat="1"/>
    <row r="133" s="75" customFormat="1"/>
    <row r="134" s="75" customFormat="1"/>
    <row r="135" s="75" customFormat="1"/>
    <row r="136" s="75" customFormat="1"/>
    <row r="137" s="75" customFormat="1"/>
    <row r="138" s="75" customFormat="1"/>
    <row r="139" s="75" customFormat="1"/>
    <row r="140" s="75" customFormat="1"/>
    <row r="141" s="75" customFormat="1"/>
    <row r="142" s="75" customFormat="1"/>
    <row r="143" s="75" customFormat="1"/>
    <row r="144" s="75" customFormat="1"/>
    <row r="145" s="75" customFormat="1"/>
    <row r="146" s="75" customFormat="1"/>
    <row r="147" s="75" customFormat="1"/>
    <row r="148" s="75" customFormat="1"/>
    <row r="149" s="75" customFormat="1"/>
    <row r="150" s="75" customFormat="1"/>
    <row r="151" s="75" customFormat="1"/>
    <row r="152" s="75" customFormat="1"/>
    <row r="153" s="75" customFormat="1"/>
    <row r="154" s="75" customFormat="1"/>
    <row r="155" s="75" customFormat="1"/>
    <row r="156" s="75" customFormat="1"/>
    <row r="157" s="75" customFormat="1"/>
    <row r="158" s="75" customFormat="1"/>
    <row r="159" s="75" customFormat="1"/>
    <row r="160" s="75" customFormat="1"/>
    <row r="161" s="75" customFormat="1"/>
    <row r="162" s="75" customFormat="1"/>
    <row r="163" s="75" customFormat="1"/>
    <row r="164" s="75" customFormat="1"/>
    <row r="165" s="75" customFormat="1"/>
    <row r="166" s="75" customFormat="1"/>
    <row r="167" s="75" customFormat="1"/>
    <row r="168" s="75" customFormat="1"/>
    <row r="169" s="75" customFormat="1"/>
    <row r="170" s="75" customFormat="1"/>
    <row r="171" s="75" customFormat="1"/>
    <row r="172" s="75" customFormat="1"/>
    <row r="173" s="75" customFormat="1"/>
    <row r="174" s="75" customFormat="1"/>
    <row r="175" s="75" customFormat="1"/>
    <row r="176" s="75" customFormat="1"/>
    <row r="177" s="75" customFormat="1"/>
    <row r="178" s="75" customFormat="1"/>
    <row r="179" s="75" customFormat="1"/>
    <row r="180" s="75" customFormat="1"/>
    <row r="181" s="75" customFormat="1"/>
    <row r="182" s="75" customFormat="1"/>
    <row r="183" s="75" customFormat="1"/>
    <row r="184" s="75" customFormat="1"/>
    <row r="185" s="75" customFormat="1"/>
    <row r="186" s="75" customFormat="1"/>
    <row r="187" s="75" customFormat="1"/>
    <row r="188" s="75" customFormat="1"/>
    <row r="189" s="75" customFormat="1"/>
    <row r="190" s="75" customFormat="1"/>
    <row r="191" s="75" customFormat="1"/>
    <row r="192" s="75" customFormat="1"/>
    <row r="193" s="75" customFormat="1"/>
    <row r="194" s="75" customFormat="1"/>
    <row r="195" s="75" customFormat="1"/>
    <row r="196" s="75" customFormat="1"/>
    <row r="197" s="75" customFormat="1"/>
    <row r="198" s="75" customFormat="1"/>
    <row r="199" s="75" customFormat="1"/>
    <row r="200" s="75" customFormat="1"/>
    <row r="201" s="75" customFormat="1"/>
    <row r="202" s="75" customFormat="1"/>
    <row r="203" s="75" customFormat="1"/>
    <row r="204" s="75" customFormat="1"/>
    <row r="205" s="75" customFormat="1"/>
    <row r="206" s="75" customFormat="1"/>
    <row r="207" s="75" customFormat="1"/>
    <row r="208" s="75" customFormat="1"/>
    <row r="209" s="75" customFormat="1"/>
    <row r="210" s="75" customFormat="1"/>
    <row r="211" s="75" customFormat="1"/>
    <row r="212" s="75" customFormat="1"/>
    <row r="213" s="75" customFormat="1"/>
    <row r="214" s="75" customFormat="1"/>
    <row r="215" s="75" customFormat="1"/>
    <row r="216" s="75" customFormat="1"/>
    <row r="217" s="75" customFormat="1"/>
    <row r="218" s="75" customFormat="1"/>
    <row r="219" s="75" customFormat="1"/>
    <row r="220" s="75" customFormat="1"/>
    <row r="221" s="75" customFormat="1"/>
    <row r="222" s="75" customFormat="1"/>
    <row r="223" s="75" customFormat="1"/>
    <row r="224" s="75" customFormat="1"/>
    <row r="225" s="75" customFormat="1"/>
    <row r="226" s="75" customFormat="1"/>
    <row r="227" s="75" customFormat="1"/>
    <row r="228" s="75" customFormat="1"/>
    <row r="229" s="75" customFormat="1"/>
    <row r="230" s="75" customFormat="1"/>
    <row r="231" s="75" customFormat="1"/>
    <row r="232" s="75" customFormat="1"/>
    <row r="233" s="75" customFormat="1"/>
    <row r="234" s="75" customFormat="1"/>
    <row r="235" s="75" customFormat="1"/>
    <row r="236" s="75" customFormat="1"/>
    <row r="237" s="75" customFormat="1"/>
    <row r="238" s="75" customFormat="1"/>
    <row r="239" s="75" customFormat="1"/>
    <row r="240" s="75" customFormat="1"/>
    <row r="241" s="75" customFormat="1"/>
    <row r="242" s="75" customFormat="1"/>
    <row r="243" s="75" customFormat="1"/>
    <row r="244" s="75" customFormat="1"/>
    <row r="245" s="75" customFormat="1"/>
    <row r="246" s="75" customFormat="1"/>
    <row r="247" s="75" customFormat="1"/>
    <row r="248" s="75" customFormat="1"/>
    <row r="249" s="75" customFormat="1"/>
    <row r="250" s="75" customFormat="1"/>
    <row r="251" s="75" customFormat="1"/>
    <row r="252" s="75" customFormat="1"/>
    <row r="253" s="75" customFormat="1"/>
    <row r="254" s="75" customFormat="1"/>
    <row r="255" s="75" customFormat="1"/>
    <row r="256" s="75" customFormat="1"/>
    <row r="257" s="75" customFormat="1"/>
    <row r="258" s="75" customFormat="1"/>
    <row r="259" s="75" customFormat="1"/>
    <row r="260" s="75" customFormat="1"/>
    <row r="261" s="75" customFormat="1"/>
    <row r="262" s="75" customFormat="1"/>
    <row r="263" s="75" customFormat="1"/>
    <row r="264" s="75" customFormat="1"/>
    <row r="265" s="75" customFormat="1"/>
    <row r="266" s="75" customFormat="1"/>
    <row r="267" s="75" customFormat="1"/>
    <row r="268" s="75" customFormat="1"/>
    <row r="269" s="75" customFormat="1"/>
    <row r="270" s="75" customFormat="1"/>
    <row r="271" s="75" customFormat="1"/>
    <row r="272" s="75" customFormat="1"/>
    <row r="273" s="75" customFormat="1"/>
    <row r="274" s="75" customFormat="1"/>
    <row r="275" s="75" customFormat="1"/>
    <row r="276" s="75" customFormat="1"/>
    <row r="277" s="75" customFormat="1"/>
    <row r="278" s="75" customFormat="1"/>
    <row r="279" s="75" customFormat="1"/>
    <row r="280" s="75" customFormat="1"/>
    <row r="281" s="75" customFormat="1"/>
    <row r="282" s="75" customFormat="1"/>
    <row r="283" s="75" customFormat="1"/>
    <row r="284" s="75" customFormat="1"/>
    <row r="285" s="75" customFormat="1"/>
    <row r="286" s="75" customFormat="1"/>
    <row r="287" s="75" customFormat="1"/>
    <row r="288" s="75" customFormat="1"/>
    <row r="289" s="75" customFormat="1"/>
    <row r="290" s="75" customFormat="1"/>
    <row r="291" s="75" customFormat="1"/>
    <row r="292" s="75" customFormat="1"/>
    <row r="293" s="75" customFormat="1"/>
    <row r="294" s="75" customFormat="1"/>
    <row r="295" s="75" customFormat="1"/>
    <row r="296" s="75" customFormat="1"/>
    <row r="297" s="75" customFormat="1"/>
    <row r="298" s="75" customFormat="1"/>
    <row r="299" s="75" customFormat="1"/>
    <row r="300" s="75" customFormat="1"/>
    <row r="301" s="75" customFormat="1"/>
    <row r="302" s="75" customFormat="1"/>
    <row r="303" s="75" customFormat="1"/>
    <row r="304" s="75" customFormat="1"/>
    <row r="305" s="75" customFormat="1"/>
    <row r="306" s="75" customFormat="1"/>
    <row r="307" s="75" customFormat="1"/>
    <row r="308" s="75" customFormat="1"/>
    <row r="309" s="75" customFormat="1"/>
    <row r="310" s="75" customFormat="1"/>
    <row r="311" s="75" customFormat="1"/>
    <row r="312" s="75" customFormat="1"/>
    <row r="313" s="75" customFormat="1"/>
    <row r="314" s="75" customFormat="1"/>
    <row r="315" s="75" customFormat="1"/>
    <row r="316" s="75" customFormat="1"/>
    <row r="317" s="75" customFormat="1"/>
    <row r="318" s="75" customFormat="1"/>
    <row r="319" s="75" customFormat="1"/>
    <row r="320" s="75" customFormat="1"/>
    <row r="321" s="75" customFormat="1"/>
    <row r="322" s="75" customFormat="1"/>
    <row r="323" s="75" customFormat="1"/>
    <row r="324" s="75" customFormat="1"/>
    <row r="325" s="75" customFormat="1"/>
    <row r="326" s="75" customFormat="1"/>
    <row r="327" s="75" customFormat="1"/>
    <row r="328" s="75" customFormat="1"/>
    <row r="329" s="75" customFormat="1"/>
    <row r="330" s="75" customFormat="1"/>
    <row r="331" s="75" customFormat="1"/>
    <row r="332" s="75" customFormat="1"/>
    <row r="333" s="75" customFormat="1"/>
    <row r="334" s="75" customFormat="1"/>
    <row r="335" s="75" customFormat="1"/>
    <row r="336" s="75" customFormat="1"/>
    <row r="337" s="75" customFormat="1"/>
    <row r="338" s="75" customFormat="1"/>
    <row r="339" s="75" customFormat="1"/>
    <row r="340" s="75" customFormat="1"/>
    <row r="341" s="75" customFormat="1"/>
    <row r="342" s="75" customFormat="1"/>
    <row r="343" s="75" customFormat="1"/>
    <row r="344" s="75" customFormat="1"/>
    <row r="345" s="75" customFormat="1"/>
    <row r="346" s="75" customFormat="1"/>
    <row r="347" s="75" customFormat="1"/>
    <row r="348" s="75" customFormat="1"/>
    <row r="349" s="75" customFormat="1"/>
    <row r="350" s="75" customFormat="1"/>
    <row r="351" s="75" customFormat="1"/>
    <row r="352" s="75" customFormat="1"/>
    <row r="353" s="75" customFormat="1"/>
    <row r="354" s="75" customFormat="1"/>
    <row r="355" s="75" customFormat="1"/>
    <row r="356" s="75" customFormat="1"/>
    <row r="357" s="75" customFormat="1"/>
    <row r="358" s="75" customFormat="1"/>
    <row r="359" s="75" customFormat="1"/>
    <row r="360" s="75" customFormat="1"/>
    <row r="361" s="75" customFormat="1"/>
    <row r="362" s="75" customFormat="1"/>
    <row r="363" s="75" customFormat="1"/>
    <row r="364" s="75" customFormat="1"/>
    <row r="365" s="75" customFormat="1"/>
    <row r="366" s="75" customFormat="1"/>
    <row r="367" s="75" customFormat="1"/>
    <row r="368" s="75" customFormat="1"/>
    <row r="369" s="75" customFormat="1"/>
    <row r="370" s="75" customFormat="1"/>
    <row r="371" s="75" customFormat="1"/>
    <row r="372" s="75" customFormat="1"/>
    <row r="373" s="75" customFormat="1"/>
    <row r="374" s="75" customFormat="1"/>
    <row r="375" s="75" customFormat="1"/>
    <row r="376" s="75" customFormat="1"/>
    <row r="377" s="75" customFormat="1"/>
    <row r="378" s="75" customFormat="1"/>
    <row r="379" s="75" customFormat="1"/>
    <row r="380" s="75" customFormat="1"/>
    <row r="381" s="75" customFormat="1"/>
    <row r="382" s="75" customFormat="1"/>
    <row r="383" s="75" customFormat="1"/>
    <row r="384" s="75" customFormat="1"/>
    <row r="385" s="75" customFormat="1"/>
    <row r="386" s="75" customFormat="1"/>
    <row r="387" s="75" customFormat="1"/>
    <row r="388" s="75" customFormat="1"/>
    <row r="389" s="75" customFormat="1"/>
    <row r="390" s="75" customFormat="1"/>
    <row r="391" s="75" customFormat="1"/>
    <row r="392" s="75" customFormat="1"/>
    <row r="393" s="75" customFormat="1"/>
    <row r="394" s="75" customFormat="1"/>
    <row r="395" s="75" customFormat="1"/>
    <row r="396" s="75" customFormat="1"/>
    <row r="397" s="75" customFormat="1"/>
    <row r="398" s="75" customFormat="1"/>
    <row r="399" s="75" customFormat="1"/>
    <row r="400" s="75" customFormat="1"/>
    <row r="401" s="75" customFormat="1"/>
    <row r="402" s="75" customFormat="1"/>
    <row r="403" s="75" customFormat="1"/>
    <row r="404" s="75" customFormat="1"/>
    <row r="405" s="75" customFormat="1"/>
    <row r="406" s="75" customFormat="1"/>
    <row r="407" s="75" customFormat="1"/>
    <row r="408" s="75" customFormat="1"/>
    <row r="409" s="75" customFormat="1"/>
    <row r="410" s="75" customFormat="1"/>
    <row r="411" s="75" customFormat="1"/>
    <row r="412" s="75" customFormat="1"/>
    <row r="413" s="75" customFormat="1"/>
    <row r="414" s="75" customFormat="1"/>
    <row r="415" s="75" customFormat="1"/>
    <row r="416" s="75" customFormat="1"/>
    <row r="417" s="75" customFormat="1"/>
    <row r="418" s="75" customFormat="1"/>
    <row r="419" s="75" customFormat="1"/>
    <row r="420" s="75" customFormat="1"/>
    <row r="421" s="75" customFormat="1"/>
    <row r="422" s="75" customFormat="1"/>
    <row r="423" s="75" customFormat="1"/>
    <row r="424" s="75" customFormat="1"/>
    <row r="425" s="75" customFormat="1"/>
    <row r="426" s="75" customFormat="1"/>
    <row r="427" s="75" customFormat="1"/>
    <row r="428" s="75" customFormat="1"/>
    <row r="429" s="75" customFormat="1"/>
    <row r="430" s="75" customFormat="1"/>
    <row r="431" s="75" customFormat="1"/>
    <row r="432" s="75" customFormat="1"/>
    <row r="433" s="75" customFormat="1"/>
    <row r="434" s="75" customFormat="1"/>
    <row r="435" s="75" customFormat="1"/>
    <row r="436" s="75" customFormat="1"/>
    <row r="437" s="75" customFormat="1"/>
    <row r="438" s="75" customFormat="1"/>
    <row r="439" s="75" customFormat="1"/>
    <row r="440" s="75" customFormat="1"/>
    <row r="441" s="75" customFormat="1"/>
    <row r="442" s="75" customFormat="1"/>
    <row r="443" s="75" customFormat="1"/>
    <row r="444" s="75" customFormat="1"/>
    <row r="445" s="75" customFormat="1"/>
    <row r="446" s="75" customFormat="1"/>
    <row r="447" s="75" customFormat="1"/>
    <row r="448" s="75" customFormat="1"/>
    <row r="449" s="75" customFormat="1"/>
    <row r="450" s="75" customFormat="1"/>
    <row r="451" s="75" customFormat="1"/>
    <row r="452" s="75" customFormat="1"/>
    <row r="453" s="75" customFormat="1"/>
    <row r="454" s="75" customFormat="1"/>
    <row r="455" s="75" customFormat="1"/>
    <row r="456" s="75" customFormat="1"/>
    <row r="457" s="75" customFormat="1"/>
    <row r="458" s="75" customFormat="1"/>
    <row r="459" s="75" customFormat="1"/>
    <row r="460" s="75" customFormat="1"/>
    <row r="461" s="75" customFormat="1"/>
    <row r="462" s="75" customFormat="1"/>
    <row r="463" s="75" customFormat="1"/>
    <row r="464" s="75" customFormat="1"/>
    <row r="465" s="75" customFormat="1"/>
    <row r="466" s="75" customFormat="1"/>
    <row r="467" s="75" customFormat="1"/>
    <row r="468" s="75" customFormat="1"/>
    <row r="469" s="75" customFormat="1"/>
    <row r="470" s="75" customFormat="1"/>
    <row r="471" s="75" customFormat="1"/>
    <row r="472" s="75" customFormat="1"/>
    <row r="473" s="75" customFormat="1"/>
    <row r="474" s="75" customFormat="1"/>
    <row r="475" s="75" customFormat="1"/>
    <row r="476" s="75" customFormat="1"/>
    <row r="477" s="75" customFormat="1"/>
    <row r="478" s="75" customFormat="1"/>
    <row r="479" s="75" customFormat="1"/>
    <row r="480" s="75" customFormat="1"/>
    <row r="481" s="75" customFormat="1"/>
    <row r="482" s="75" customFormat="1"/>
    <row r="483" s="75" customFormat="1"/>
    <row r="484" s="75" customFormat="1"/>
    <row r="485" s="75" customFormat="1"/>
    <row r="486" s="75" customFormat="1"/>
    <row r="487" s="75" customFormat="1"/>
    <row r="488" s="75" customFormat="1"/>
    <row r="489" s="75" customFormat="1"/>
    <row r="490" s="75" customFormat="1"/>
    <row r="491" s="75" customFormat="1"/>
    <row r="492" s="75" customFormat="1"/>
    <row r="493" s="75" customFormat="1"/>
    <row r="494" s="75" customFormat="1"/>
    <row r="495" s="75" customFormat="1"/>
    <row r="496" s="75" customFormat="1"/>
    <row r="497" s="75" customFormat="1"/>
    <row r="498" s="75" customFormat="1"/>
    <row r="499" s="75" customFormat="1"/>
    <row r="500" s="75" customFormat="1"/>
    <row r="501" s="75" customFormat="1"/>
    <row r="502" s="75" customFormat="1"/>
    <row r="503" s="75" customFormat="1"/>
    <row r="504" s="75" customFormat="1"/>
    <row r="505" s="75" customFormat="1"/>
    <row r="506" s="75" customFormat="1"/>
    <row r="507" s="75" customFormat="1"/>
    <row r="508" s="75" customFormat="1"/>
    <row r="509" s="75" customFormat="1"/>
    <row r="510" s="75" customFormat="1"/>
    <row r="511" s="75" customFormat="1"/>
    <row r="512" s="75" customFormat="1"/>
    <row r="513" s="75" customFormat="1"/>
    <row r="514" s="75" customFormat="1"/>
    <row r="515" s="75" customFormat="1"/>
    <row r="516" s="75" customFormat="1"/>
    <row r="517" s="75" customFormat="1"/>
    <row r="518" s="75" customFormat="1"/>
    <row r="519" s="75" customFormat="1"/>
    <row r="520" s="75" customFormat="1"/>
    <row r="521" s="75" customFormat="1"/>
    <row r="522" s="75" customFormat="1"/>
    <row r="523" s="75" customFormat="1"/>
    <row r="524" s="75" customFormat="1"/>
    <row r="525" s="75" customFormat="1"/>
    <row r="526" s="75" customFormat="1"/>
    <row r="527" s="75" customFormat="1"/>
    <row r="528" s="75" customFormat="1"/>
    <row r="529" s="75" customFormat="1"/>
    <row r="530" s="75" customFormat="1"/>
    <row r="531" s="75" customFormat="1"/>
    <row r="532" s="75" customFormat="1"/>
    <row r="533" s="75" customFormat="1"/>
    <row r="534" s="75" customFormat="1"/>
    <row r="535" s="75" customFormat="1"/>
    <row r="536" s="75" customFormat="1"/>
    <row r="537" s="75" customFormat="1"/>
    <row r="538" s="75" customFormat="1"/>
    <row r="539" s="75" customFormat="1"/>
    <row r="540" s="75" customFormat="1"/>
    <row r="541" s="75" customFormat="1"/>
    <row r="542" s="75" customFormat="1"/>
    <row r="543" s="75" customFormat="1"/>
    <row r="544" s="75" customFormat="1"/>
    <row r="545" s="75" customFormat="1"/>
    <row r="546" s="75" customFormat="1"/>
    <row r="547" s="75" customFormat="1"/>
    <row r="548" s="75" customFormat="1"/>
    <row r="549" s="75" customFormat="1"/>
    <row r="550" s="75" customFormat="1"/>
    <row r="551" s="75" customFormat="1"/>
    <row r="552" s="75" customFormat="1"/>
    <row r="553" s="75" customFormat="1"/>
    <row r="554" s="75" customFormat="1"/>
    <row r="555" s="75" customFormat="1"/>
    <row r="556" s="75" customFormat="1"/>
    <row r="557" s="75" customFormat="1"/>
    <row r="558" s="75" customFormat="1"/>
    <row r="559" s="75" customFormat="1"/>
    <row r="560" s="75" customFormat="1"/>
    <row r="561" s="75" customFormat="1"/>
    <row r="562" s="75" customFormat="1"/>
    <row r="563" s="75" customFormat="1"/>
    <row r="564" s="75" customFormat="1"/>
    <row r="565" s="75" customFormat="1"/>
    <row r="566" s="75" customFormat="1"/>
    <row r="567" s="75" customFormat="1"/>
    <row r="568" s="75" customFormat="1"/>
    <row r="569" s="75" customFormat="1"/>
    <row r="570" s="75" customFormat="1"/>
    <row r="571" s="75" customFormat="1"/>
    <row r="572" s="75" customFormat="1"/>
    <row r="573" s="75" customFormat="1"/>
    <row r="574" s="75" customFormat="1"/>
    <row r="575" s="75" customFormat="1"/>
    <row r="576" s="75" customFormat="1"/>
    <row r="577" s="75" customFormat="1"/>
    <row r="578" s="75" customFormat="1"/>
    <row r="579" s="75" customFormat="1"/>
    <row r="580" s="75" customFormat="1"/>
    <row r="581" s="75" customFormat="1"/>
    <row r="582" s="75" customFormat="1"/>
    <row r="583" s="75" customFormat="1"/>
    <row r="584" s="75" customFormat="1"/>
    <row r="585" s="75" customFormat="1"/>
    <row r="586" s="75" customFormat="1"/>
    <row r="587" s="75" customFormat="1"/>
    <row r="588" s="75" customFormat="1"/>
    <row r="589" s="75" customFormat="1"/>
    <row r="590" s="75" customFormat="1"/>
    <row r="591" s="75" customFormat="1"/>
    <row r="592" s="75" customFormat="1"/>
    <row r="593" s="75" customFormat="1"/>
    <row r="594" s="75" customFormat="1"/>
    <row r="595" s="75" customFormat="1"/>
    <row r="596" s="75" customFormat="1"/>
    <row r="597" s="75" customFormat="1"/>
    <row r="598" s="75" customFormat="1"/>
    <row r="599" s="75" customFormat="1"/>
    <row r="600" s="75" customFormat="1"/>
    <row r="601" s="75" customFormat="1"/>
    <row r="602" s="75" customFormat="1"/>
    <row r="603" s="75" customFormat="1"/>
    <row r="604" s="75" customFormat="1"/>
    <row r="605" s="75" customFormat="1"/>
    <row r="606" s="75" customFormat="1"/>
    <row r="607" s="75" customFormat="1"/>
    <row r="608" s="75" customFormat="1"/>
    <row r="609" s="75" customFormat="1"/>
    <row r="610" s="75" customFormat="1"/>
    <row r="611" s="75" customFormat="1"/>
    <row r="612" s="75" customFormat="1"/>
    <row r="613" s="75" customFormat="1"/>
    <row r="614" s="75" customFormat="1"/>
    <row r="615" s="75" customFormat="1"/>
    <row r="616" s="75" customFormat="1"/>
    <row r="617" s="75" customFormat="1"/>
    <row r="618" s="75" customFormat="1"/>
    <row r="619" s="75" customFormat="1"/>
    <row r="620" s="75" customFormat="1"/>
    <row r="621" s="75" customFormat="1"/>
    <row r="622" s="75" customFormat="1"/>
    <row r="623" s="75" customFormat="1"/>
    <row r="624" s="75" customFormat="1"/>
    <row r="625" s="75" customFormat="1"/>
    <row r="626" s="75" customFormat="1"/>
    <row r="627" s="75" customFormat="1"/>
    <row r="628" s="75" customFormat="1"/>
    <row r="629" s="75" customFormat="1"/>
    <row r="630" s="75" customFormat="1"/>
    <row r="631" s="75" customFormat="1"/>
    <row r="632" s="75" customFormat="1"/>
    <row r="633" s="75" customFormat="1"/>
    <row r="634" s="75" customFormat="1"/>
    <row r="635" s="75" customFormat="1"/>
    <row r="636" s="75" customFormat="1"/>
    <row r="637" s="75" customFormat="1"/>
    <row r="638" s="75" customFormat="1"/>
    <row r="639" s="75" customFormat="1"/>
    <row r="640" s="75" customFormat="1"/>
    <row r="641" s="75" customFormat="1"/>
    <row r="642" s="75" customFormat="1"/>
    <row r="643" s="75" customFormat="1"/>
    <row r="644" s="75" customFormat="1"/>
    <row r="645" s="75" customFormat="1"/>
    <row r="646" s="75" customFormat="1"/>
    <row r="647" s="75" customFormat="1"/>
    <row r="648" s="75" customFormat="1"/>
    <row r="649" s="75" customFormat="1"/>
    <row r="650" s="75" customFormat="1"/>
    <row r="651" s="75" customFormat="1"/>
    <row r="652" s="75" customFormat="1"/>
    <row r="653" s="75" customFormat="1"/>
    <row r="654" s="75" customFormat="1"/>
    <row r="655" s="75" customFormat="1"/>
    <row r="656" s="75" customFormat="1"/>
    <row r="657" s="75" customFormat="1"/>
    <row r="658" s="75" customFormat="1"/>
    <row r="659" s="75" customFormat="1"/>
    <row r="660" s="75" customFormat="1"/>
    <row r="661" s="75" customFormat="1"/>
    <row r="662" s="75" customFormat="1"/>
    <row r="663" s="75" customFormat="1"/>
    <row r="664" s="75" customFormat="1"/>
    <row r="665" s="75" customFormat="1"/>
    <row r="666" s="75" customFormat="1"/>
    <row r="667" s="75" customFormat="1"/>
    <row r="668" s="75" customFormat="1"/>
    <row r="669" s="75" customFormat="1"/>
    <row r="670" s="75" customFormat="1"/>
    <row r="671" s="75" customFormat="1"/>
    <row r="672" s="75" customFormat="1"/>
    <row r="673" s="75" customFormat="1"/>
    <row r="674" s="75" customFormat="1"/>
    <row r="675" s="75" customFormat="1"/>
    <row r="676" s="75" customFormat="1"/>
    <row r="677" s="75" customFormat="1"/>
    <row r="678" s="75" customFormat="1"/>
    <row r="679" s="75" customFormat="1"/>
    <row r="680" s="75" customFormat="1"/>
    <row r="681" s="75" customFormat="1"/>
    <row r="682" s="75" customFormat="1"/>
    <row r="683" s="75" customFormat="1"/>
    <row r="684" s="75" customFormat="1"/>
    <row r="685" s="75" customFormat="1"/>
    <row r="686" s="75" customFormat="1"/>
    <row r="687" s="75" customFormat="1"/>
    <row r="688" s="75" customFormat="1"/>
    <row r="689" s="75" customFormat="1"/>
    <row r="690" s="75" customFormat="1"/>
    <row r="691" s="75" customFormat="1"/>
    <row r="692" s="75" customFormat="1"/>
    <row r="693" s="75" customFormat="1"/>
    <row r="694" s="75" customFormat="1"/>
    <row r="695" s="75" customFormat="1"/>
    <row r="696" s="75" customFormat="1"/>
    <row r="697" s="75" customFormat="1"/>
    <row r="698" s="75" customFormat="1"/>
    <row r="699" s="75" customFormat="1"/>
    <row r="700" s="75" customFormat="1"/>
    <row r="701" s="75" customFormat="1"/>
    <row r="702" s="75" customFormat="1"/>
    <row r="703" s="75" customFormat="1"/>
    <row r="704" s="75" customFormat="1"/>
    <row r="705" s="75" customFormat="1"/>
    <row r="706" s="75" customFormat="1"/>
    <row r="707" s="75" customFormat="1"/>
    <row r="708" s="75" customFormat="1"/>
    <row r="709" s="75" customFormat="1"/>
    <row r="710" s="75" customFormat="1"/>
    <row r="711" s="75" customFormat="1"/>
    <row r="712" s="75" customFormat="1"/>
    <row r="713" s="75" customFormat="1"/>
    <row r="714" s="75" customFormat="1"/>
    <row r="715" s="75" customFormat="1"/>
    <row r="716" s="75" customFormat="1"/>
    <row r="717" s="75" customFormat="1"/>
    <row r="718" s="75" customFormat="1"/>
    <row r="719" s="75" customFormat="1"/>
    <row r="720" s="75" customFormat="1"/>
    <row r="721" s="75" customFormat="1"/>
    <row r="722" s="75" customFormat="1"/>
    <row r="723" s="75" customFormat="1"/>
    <row r="724" s="75" customFormat="1"/>
    <row r="725" s="75" customFormat="1"/>
    <row r="726" s="75" customFormat="1"/>
    <row r="727" s="75" customFormat="1"/>
    <row r="728" s="75" customFormat="1"/>
    <row r="729" s="75" customFormat="1"/>
    <row r="730" s="75" customFormat="1"/>
    <row r="731" s="75" customFormat="1"/>
    <row r="732" s="75" customFormat="1"/>
    <row r="733" s="75" customFormat="1"/>
    <row r="734" s="75" customFormat="1"/>
    <row r="735" s="75" customFormat="1"/>
    <row r="736" s="75" customFormat="1"/>
    <row r="737" s="75" customFormat="1"/>
    <row r="738" s="75" customFormat="1"/>
    <row r="739" s="75" customFormat="1"/>
    <row r="740" s="75" customFormat="1"/>
    <row r="741" s="75" customFormat="1"/>
    <row r="742" s="75" customFormat="1"/>
    <row r="743" s="75" customFormat="1"/>
    <row r="744" s="75" customFormat="1"/>
    <row r="745" s="75" customFormat="1"/>
    <row r="746" s="75" customFormat="1"/>
    <row r="747" s="75" customFormat="1"/>
    <row r="748" s="75" customFormat="1"/>
    <row r="749" s="75" customFormat="1"/>
    <row r="750" s="75" customFormat="1"/>
    <row r="751" s="75" customFormat="1"/>
    <row r="752" s="75" customFormat="1"/>
    <row r="753" s="75" customFormat="1"/>
    <row r="754" s="75" customFormat="1"/>
    <row r="755" s="75" customFormat="1"/>
    <row r="756" s="75" customFormat="1"/>
    <row r="757" s="75" customFormat="1"/>
    <row r="758" s="75" customFormat="1"/>
    <row r="759" s="75" customFormat="1"/>
    <row r="760" s="75" customFormat="1"/>
    <row r="761" s="75" customFormat="1"/>
    <row r="762" s="75" customFormat="1"/>
    <row r="763" s="75" customFormat="1"/>
    <row r="764" s="75" customFormat="1"/>
    <row r="765" s="75" customFormat="1"/>
    <row r="766" s="75" customFormat="1"/>
    <row r="767" s="75" customFormat="1"/>
    <row r="768" s="75" customFormat="1"/>
    <row r="769" s="75" customFormat="1"/>
    <row r="770" s="75" customFormat="1"/>
    <row r="771" s="75" customFormat="1"/>
    <row r="772" s="75" customFormat="1"/>
    <row r="773" s="75" customFormat="1"/>
    <row r="774" s="75" customFormat="1"/>
    <row r="775" s="75" customFormat="1"/>
    <row r="776" s="75" customFormat="1"/>
    <row r="777" s="75" customFormat="1"/>
    <row r="778" s="75" customFormat="1"/>
    <row r="779" s="75" customFormat="1"/>
    <row r="780" s="75" customFormat="1"/>
    <row r="781" s="75" customFormat="1"/>
    <row r="782" s="75" customFormat="1"/>
    <row r="783" s="75" customFormat="1"/>
    <row r="784" s="75" customFormat="1"/>
    <row r="785" s="75" customFormat="1"/>
    <row r="786" s="75" customFormat="1"/>
    <row r="787" s="75" customFormat="1"/>
    <row r="788" s="75" customFormat="1"/>
    <row r="789" s="75" customFormat="1"/>
    <row r="790" s="75" customFormat="1"/>
    <row r="791" s="75" customFormat="1"/>
    <row r="792" s="75" customFormat="1"/>
    <row r="793" s="75" customFormat="1"/>
    <row r="794" s="75" customFormat="1"/>
    <row r="795" s="75" customFormat="1"/>
    <row r="796" s="75" customFormat="1"/>
    <row r="797" s="75" customFormat="1"/>
    <row r="798" s="75" customFormat="1"/>
    <row r="799" s="75" customFormat="1"/>
    <row r="800" s="75" customFormat="1"/>
    <row r="801" s="75" customFormat="1"/>
    <row r="802" s="75" customFormat="1"/>
    <row r="803" s="75" customFormat="1"/>
    <row r="804" s="75" customFormat="1"/>
    <row r="805" s="75" customFormat="1"/>
    <row r="806" s="75" customFormat="1"/>
    <row r="807" s="75" customFormat="1"/>
    <row r="808" s="75" customFormat="1"/>
    <row r="809" s="75" customFormat="1"/>
    <row r="810" s="75" customFormat="1"/>
    <row r="811" s="75" customFormat="1"/>
    <row r="812" s="75" customFormat="1"/>
    <row r="813" s="75" customFormat="1"/>
    <row r="814" s="75" customFormat="1"/>
    <row r="815" s="75" customFormat="1"/>
    <row r="816" s="75" customFormat="1"/>
    <row r="817" s="75" customFormat="1"/>
    <row r="818" s="75" customFormat="1"/>
    <row r="819" s="75" customFormat="1"/>
    <row r="820" s="75" customFormat="1"/>
    <row r="821" s="75" customFormat="1"/>
    <row r="822" s="75" customFormat="1"/>
    <row r="823" s="75" customFormat="1"/>
    <row r="824" s="75" customFormat="1"/>
    <row r="825" s="75" customFormat="1"/>
    <row r="826" s="75" customFormat="1"/>
    <row r="827" s="75" customFormat="1"/>
    <row r="828" s="75" customFormat="1"/>
    <row r="829" s="75" customFormat="1"/>
    <row r="830" s="75" customFormat="1"/>
    <row r="831" s="75" customFormat="1"/>
    <row r="832" s="75" customFormat="1"/>
    <row r="833" s="75" customFormat="1"/>
    <row r="834" s="75" customFormat="1"/>
    <row r="835" s="75" customFormat="1"/>
    <row r="836" s="75" customFormat="1"/>
    <row r="837" s="75" customFormat="1"/>
    <row r="838" s="75" customFormat="1"/>
    <row r="839" s="75" customFormat="1"/>
    <row r="840" s="75" customFormat="1"/>
    <row r="841" s="75" customFormat="1"/>
    <row r="842" s="75" customFormat="1"/>
    <row r="843" s="75" customFormat="1"/>
    <row r="844" s="75" customFormat="1"/>
    <row r="845" s="75" customFormat="1"/>
    <row r="846" s="75" customFormat="1"/>
    <row r="847" s="75" customFormat="1"/>
    <row r="848" s="75" customFormat="1"/>
    <row r="849" s="75" customFormat="1"/>
    <row r="850" s="75" customFormat="1"/>
    <row r="851" s="75" customFormat="1"/>
    <row r="852" s="75" customFormat="1"/>
    <row r="853" s="75" customFormat="1"/>
    <row r="854" s="75" customFormat="1"/>
    <row r="855" s="75" customFormat="1"/>
    <row r="856" s="75" customFormat="1"/>
    <row r="857" s="75" customFormat="1"/>
    <row r="858" s="75" customFormat="1"/>
    <row r="859" s="75" customFormat="1"/>
    <row r="860" s="75" customFormat="1"/>
    <row r="861" s="75" customFormat="1"/>
    <row r="862" s="75" customFormat="1"/>
    <row r="863" s="75" customFormat="1"/>
    <row r="864" s="75" customFormat="1"/>
    <row r="865" s="75" customFormat="1"/>
    <row r="866" s="75" customFormat="1"/>
    <row r="867" s="75" customFormat="1"/>
    <row r="868" s="75" customFormat="1"/>
    <row r="869" s="75" customFormat="1"/>
    <row r="870" s="75" customFormat="1"/>
    <row r="871" s="75" customFormat="1"/>
    <row r="872" s="75" customFormat="1"/>
    <row r="873" s="75" customFormat="1"/>
    <row r="874" s="75" customFormat="1"/>
    <row r="875" s="75" customFormat="1"/>
    <row r="876" s="75" customFormat="1"/>
    <row r="877" s="75" customFormat="1"/>
    <row r="878" s="75" customFormat="1"/>
    <row r="879" s="75" customFormat="1"/>
    <row r="880" s="75" customFormat="1"/>
    <row r="881" s="75" customFormat="1"/>
    <row r="882" s="75" customFormat="1"/>
    <row r="883" s="75" customFormat="1"/>
    <row r="884" s="75" customFormat="1"/>
    <row r="885" s="75" customFormat="1"/>
    <row r="886" s="75" customFormat="1"/>
    <row r="887" s="75" customFormat="1"/>
    <row r="888" s="75" customFormat="1"/>
    <row r="889" s="75" customFormat="1"/>
    <row r="890" s="75" customFormat="1"/>
    <row r="891" s="75" customFormat="1"/>
    <row r="892" s="75" customFormat="1"/>
    <row r="893" s="75" customFormat="1"/>
    <row r="894" s="75" customFormat="1"/>
    <row r="895" s="75" customFormat="1"/>
    <row r="896" s="75" customFormat="1"/>
    <row r="897" s="75" customFormat="1"/>
    <row r="898" s="75" customFormat="1"/>
    <row r="899" s="75" customFormat="1"/>
    <row r="900" s="75" customFormat="1"/>
    <row r="901" s="75" customFormat="1"/>
    <row r="902" s="75" customFormat="1"/>
    <row r="903" s="75" customFormat="1"/>
    <row r="904" s="75" customFormat="1"/>
    <row r="905" s="75" customFormat="1"/>
    <row r="906" s="75" customFormat="1"/>
    <row r="907" s="75" customFormat="1"/>
    <row r="908" s="75" customFormat="1"/>
    <row r="909" s="75" customFormat="1"/>
    <row r="910" s="75" customFormat="1"/>
    <row r="911" s="75" customFormat="1"/>
    <row r="912" s="75" customFormat="1"/>
    <row r="913" s="75" customFormat="1"/>
    <row r="914" s="75" customFormat="1"/>
    <row r="915" s="75" customFormat="1"/>
    <row r="916" s="75" customFormat="1"/>
    <row r="917" s="75" customFormat="1"/>
    <row r="918" s="75" customFormat="1"/>
    <row r="919" s="75" customFormat="1"/>
    <row r="920" s="75" customFormat="1"/>
    <row r="921" s="75" customFormat="1"/>
    <row r="922" s="75" customFormat="1"/>
    <row r="923" s="75" customFormat="1"/>
    <row r="924" s="75" customFormat="1"/>
    <row r="925" s="75" customFormat="1"/>
    <row r="926" s="75" customFormat="1"/>
    <row r="927" s="75" customFormat="1"/>
    <row r="928" s="75" customFormat="1"/>
    <row r="929" s="75" customFormat="1"/>
    <row r="930" s="75" customFormat="1"/>
    <row r="931" s="75" customFormat="1"/>
    <row r="932" s="75" customFormat="1"/>
    <row r="933" s="75" customFormat="1"/>
    <row r="934" s="75" customFormat="1"/>
    <row r="935" s="75" customFormat="1"/>
    <row r="936" s="75" customFormat="1"/>
    <row r="937" s="75" customFormat="1"/>
    <row r="938" s="75" customFormat="1"/>
    <row r="939" s="75" customFormat="1"/>
    <row r="940" s="75" customFormat="1"/>
    <row r="941" s="75" customFormat="1"/>
    <row r="942" s="75" customFormat="1"/>
    <row r="943" s="75" customFormat="1"/>
    <row r="944" s="75" customFormat="1"/>
    <row r="945" s="75" customFormat="1"/>
    <row r="946" s="75" customFormat="1"/>
    <row r="947" s="75" customFormat="1"/>
    <row r="948" s="75" customFormat="1"/>
    <row r="949" s="75" customFormat="1"/>
    <row r="950" s="75" customFormat="1"/>
    <row r="951" s="75" customFormat="1"/>
    <row r="952" s="75" customFormat="1"/>
    <row r="953" s="75" customFormat="1"/>
    <row r="954" s="75" customFormat="1"/>
    <row r="955" s="75" customFormat="1"/>
    <row r="956" s="75" customFormat="1"/>
    <row r="957" s="75" customFormat="1"/>
    <row r="958" s="75" customFormat="1"/>
    <row r="959" s="75" customFormat="1"/>
    <row r="960" s="75" customFormat="1"/>
    <row r="961" s="75" customFormat="1"/>
    <row r="962" s="75" customFormat="1"/>
    <row r="963" s="75" customFormat="1"/>
    <row r="964" s="75" customFormat="1"/>
    <row r="965" s="75" customFormat="1"/>
    <row r="966" s="75" customFormat="1"/>
    <row r="967" s="75" customFormat="1"/>
    <row r="968" s="75" customFormat="1"/>
    <row r="969" s="75" customFormat="1"/>
    <row r="970" s="75" customFormat="1"/>
    <row r="971" s="75" customFormat="1"/>
    <row r="972" s="75" customFormat="1"/>
    <row r="973" s="75" customFormat="1"/>
    <row r="974" s="75" customFormat="1"/>
    <row r="975" s="75" customFormat="1"/>
  </sheetData>
  <mergeCells count="4">
    <mergeCell ref="A1:C1"/>
    <mergeCell ref="D1:F1"/>
    <mergeCell ref="A2:C2"/>
    <mergeCell ref="D2:F2"/>
  </mergeCells>
  <phoneticPr fontId="11"/>
  <dataValidations count="1">
    <dataValidation imeMode="off" allowBlank="1" showInputMessage="1" showErrorMessage="1" sqref="B4:B31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List!$D$3:$D$27</xm:f>
          </x14:formula1>
          <xm:sqref>D1:F1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M398"/>
  <sheetViews>
    <sheetView topLeftCell="A32" zoomScale="90" zoomScaleNormal="90" workbookViewId="0">
      <selection activeCell="A34" sqref="A34:A55"/>
    </sheetView>
  </sheetViews>
  <sheetFormatPr defaultRowHeight="16.5"/>
  <cols>
    <col min="1" max="3" width="4.625" customWidth="1"/>
    <col min="4" max="4" width="20.625" style="216" customWidth="1"/>
    <col min="5" max="5" width="4.625" customWidth="1"/>
    <col min="6" max="6" width="6.625" customWidth="1"/>
    <col min="7" max="7" width="5.375" customWidth="1"/>
    <col min="8" max="8" width="43.125" style="193" customWidth="1"/>
  </cols>
  <sheetData>
    <row r="1" spans="1:7">
      <c r="A1" s="184" t="s">
        <v>238</v>
      </c>
      <c r="B1" s="185" t="s">
        <v>97</v>
      </c>
      <c r="C1" s="185" t="s">
        <v>86</v>
      </c>
      <c r="D1" s="190" t="s">
        <v>261</v>
      </c>
      <c r="E1" s="185" t="s">
        <v>84</v>
      </c>
      <c r="F1" s="191" t="s">
        <v>102</v>
      </c>
      <c r="G1" s="39"/>
    </row>
    <row r="2" spans="1:7">
      <c r="A2" s="184" t="s">
        <v>75</v>
      </c>
      <c r="B2" s="185" t="s">
        <v>75</v>
      </c>
      <c r="C2" s="185" t="s">
        <v>75</v>
      </c>
      <c r="D2" s="185" t="s">
        <v>262</v>
      </c>
      <c r="E2" s="185" t="s">
        <v>75</v>
      </c>
      <c r="F2" s="213" t="s">
        <v>98</v>
      </c>
      <c r="G2" s="40"/>
    </row>
    <row r="3" spans="1:7">
      <c r="A3" s="186" t="str">
        <f t="shared" ref="A3:A28" si="0">F3&amp;B3</f>
        <v>a</v>
      </c>
      <c r="B3" s="187"/>
      <c r="C3" s="187"/>
      <c r="D3" s="214" t="s">
        <v>317</v>
      </c>
      <c r="E3" s="188"/>
      <c r="F3" s="224" t="s">
        <v>265</v>
      </c>
      <c r="G3" s="41"/>
    </row>
    <row r="4" spans="1:7">
      <c r="A4" s="222" t="str">
        <f t="shared" si="0"/>
        <v>a30</v>
      </c>
      <c r="B4" s="223" t="s">
        <v>263</v>
      </c>
      <c r="C4" s="189" t="s">
        <v>465</v>
      </c>
      <c r="D4" s="192" t="s">
        <v>300</v>
      </c>
      <c r="E4" s="189"/>
      <c r="F4" s="234" t="s">
        <v>265</v>
      </c>
      <c r="G4" s="41"/>
    </row>
    <row r="5" spans="1:7">
      <c r="A5" s="222" t="str">
        <f t="shared" si="0"/>
        <v>a55</v>
      </c>
      <c r="B5" s="223" t="s">
        <v>266</v>
      </c>
      <c r="C5" s="189" t="s">
        <v>465</v>
      </c>
      <c r="D5" s="192" t="s">
        <v>300</v>
      </c>
      <c r="E5" s="189"/>
      <c r="F5" s="234" t="s">
        <v>265</v>
      </c>
      <c r="G5" s="41"/>
    </row>
    <row r="6" spans="1:7">
      <c r="A6" s="222" t="str">
        <f t="shared" si="0"/>
        <v>a66</v>
      </c>
      <c r="B6" s="223" t="s">
        <v>314</v>
      </c>
      <c r="C6" s="189" t="s">
        <v>465</v>
      </c>
      <c r="D6" s="192" t="s">
        <v>300</v>
      </c>
      <c r="E6" s="189"/>
      <c r="F6" s="234" t="s">
        <v>265</v>
      </c>
      <c r="G6" s="41"/>
    </row>
    <row r="7" spans="1:7">
      <c r="A7" s="222" t="str">
        <f t="shared" si="0"/>
        <v>a1</v>
      </c>
      <c r="B7" s="223" t="s">
        <v>219</v>
      </c>
      <c r="C7" s="189" t="s">
        <v>239</v>
      </c>
      <c r="D7" s="192" t="s">
        <v>300</v>
      </c>
      <c r="E7" s="189"/>
      <c r="F7" s="234" t="s">
        <v>265</v>
      </c>
      <c r="G7" s="41"/>
    </row>
    <row r="8" spans="1:7">
      <c r="A8" s="222" t="str">
        <f t="shared" si="0"/>
        <v>a2</v>
      </c>
      <c r="B8" s="223" t="s">
        <v>220</v>
      </c>
      <c r="C8" s="189" t="s">
        <v>239</v>
      </c>
      <c r="D8" s="192" t="s">
        <v>300</v>
      </c>
      <c r="E8" s="189"/>
      <c r="F8" s="234" t="s">
        <v>265</v>
      </c>
      <c r="G8" s="41"/>
    </row>
    <row r="9" spans="1:7">
      <c r="A9" s="222" t="str">
        <f t="shared" si="0"/>
        <v>a3</v>
      </c>
      <c r="B9" s="223" t="s">
        <v>221</v>
      </c>
      <c r="C9" s="189" t="s">
        <v>239</v>
      </c>
      <c r="D9" s="192" t="s">
        <v>300</v>
      </c>
      <c r="E9" s="189"/>
      <c r="F9" s="234" t="s">
        <v>265</v>
      </c>
      <c r="G9" s="41"/>
    </row>
    <row r="10" spans="1:7">
      <c r="A10" s="222" t="str">
        <f t="shared" si="0"/>
        <v>a4</v>
      </c>
      <c r="B10" s="223" t="s">
        <v>229</v>
      </c>
      <c r="C10" s="189" t="s">
        <v>239</v>
      </c>
      <c r="D10" s="192" t="s">
        <v>300</v>
      </c>
      <c r="E10" s="189"/>
      <c r="F10" s="234" t="s">
        <v>265</v>
      </c>
      <c r="G10" s="41"/>
    </row>
    <row r="11" spans="1:7">
      <c r="A11" s="222" t="str">
        <f t="shared" si="0"/>
        <v>a5</v>
      </c>
      <c r="B11" s="223" t="s">
        <v>222</v>
      </c>
      <c r="C11" s="189" t="s">
        <v>239</v>
      </c>
      <c r="D11" s="192" t="s">
        <v>300</v>
      </c>
      <c r="E11" s="189"/>
      <c r="F11" s="234" t="s">
        <v>265</v>
      </c>
      <c r="G11" s="41"/>
    </row>
    <row r="12" spans="1:7">
      <c r="A12" s="222" t="str">
        <f>F12&amp;B12</f>
        <v>a6</v>
      </c>
      <c r="B12" s="223" t="s">
        <v>303</v>
      </c>
      <c r="C12" s="189" t="s">
        <v>239</v>
      </c>
      <c r="D12" s="192" t="s">
        <v>300</v>
      </c>
      <c r="E12" s="189"/>
      <c r="F12" s="234" t="s">
        <v>265</v>
      </c>
      <c r="G12" s="41"/>
    </row>
    <row r="13" spans="1:7">
      <c r="A13" s="222" t="str">
        <f t="shared" si="0"/>
        <v>a7</v>
      </c>
      <c r="B13" s="223" t="s">
        <v>304</v>
      </c>
      <c r="C13" s="189" t="s">
        <v>239</v>
      </c>
      <c r="D13" s="192" t="s">
        <v>300</v>
      </c>
      <c r="E13" s="189"/>
      <c r="F13" s="234" t="s">
        <v>265</v>
      </c>
      <c r="G13" s="41"/>
    </row>
    <row r="14" spans="1:7">
      <c r="A14" s="222" t="str">
        <f>F14&amp;B14</f>
        <v>a8</v>
      </c>
      <c r="B14" s="223" t="s">
        <v>305</v>
      </c>
      <c r="C14" s="189" t="s">
        <v>239</v>
      </c>
      <c r="D14" s="192" t="s">
        <v>300</v>
      </c>
      <c r="E14" s="189"/>
      <c r="F14" s="234" t="s">
        <v>265</v>
      </c>
      <c r="G14" s="41"/>
    </row>
    <row r="15" spans="1:7">
      <c r="A15" s="222" t="str">
        <f>F15&amp;B15</f>
        <v>a9</v>
      </c>
      <c r="B15" s="223" t="s">
        <v>306</v>
      </c>
      <c r="C15" s="189" t="s">
        <v>240</v>
      </c>
      <c r="D15" s="192" t="s">
        <v>300</v>
      </c>
      <c r="E15" s="189"/>
      <c r="F15" s="234" t="s">
        <v>265</v>
      </c>
      <c r="G15" s="41"/>
    </row>
    <row r="16" spans="1:7">
      <c r="A16" s="222" t="str">
        <f>F16&amp;B16</f>
        <v>a10</v>
      </c>
      <c r="B16" s="223" t="s">
        <v>307</v>
      </c>
      <c r="C16" s="189" t="s">
        <v>240</v>
      </c>
      <c r="D16" s="192" t="s">
        <v>300</v>
      </c>
      <c r="E16" s="189"/>
      <c r="F16" s="234" t="s">
        <v>265</v>
      </c>
      <c r="G16" s="41"/>
    </row>
    <row r="17" spans="1:7">
      <c r="A17" s="222" t="str">
        <f>F17&amp;B17</f>
        <v>a11</v>
      </c>
      <c r="B17" s="223" t="s">
        <v>308</v>
      </c>
      <c r="C17" s="189" t="s">
        <v>240</v>
      </c>
      <c r="D17" s="192" t="s">
        <v>300</v>
      </c>
      <c r="E17" s="189"/>
      <c r="F17" s="234" t="s">
        <v>265</v>
      </c>
      <c r="G17" s="41"/>
    </row>
    <row r="18" spans="1:7">
      <c r="A18" s="222" t="str">
        <f>F18&amp;B18</f>
        <v>a12</v>
      </c>
      <c r="B18" s="223" t="s">
        <v>309</v>
      </c>
      <c r="C18" s="189" t="s">
        <v>240</v>
      </c>
      <c r="D18" s="192" t="s">
        <v>300</v>
      </c>
      <c r="E18" s="189"/>
      <c r="F18" s="234" t="s">
        <v>265</v>
      </c>
      <c r="G18" s="41"/>
    </row>
    <row r="19" spans="1:7">
      <c r="A19" s="222" t="str">
        <f t="shared" si="0"/>
        <v>a13</v>
      </c>
      <c r="B19" s="223" t="s">
        <v>310</v>
      </c>
      <c r="C19" s="189" t="s">
        <v>240</v>
      </c>
      <c r="D19" s="192" t="s">
        <v>300</v>
      </c>
      <c r="E19" s="189"/>
      <c r="F19" s="234" t="s">
        <v>265</v>
      </c>
      <c r="G19" s="41"/>
    </row>
    <row r="20" spans="1:7">
      <c r="A20" s="222" t="str">
        <f>F20&amp;B20</f>
        <v>a14</v>
      </c>
      <c r="B20" s="223" t="s">
        <v>311</v>
      </c>
      <c r="C20" s="189" t="s">
        <v>240</v>
      </c>
      <c r="D20" s="192" t="s">
        <v>300</v>
      </c>
      <c r="E20" s="189"/>
      <c r="F20" s="234" t="s">
        <v>265</v>
      </c>
      <c r="G20" s="41"/>
    </row>
    <row r="21" spans="1:7">
      <c r="A21" s="222" t="str">
        <f>F21&amp;B21</f>
        <v>a15</v>
      </c>
      <c r="B21" s="223" t="s">
        <v>312</v>
      </c>
      <c r="C21" s="189" t="s">
        <v>240</v>
      </c>
      <c r="D21" s="192" t="s">
        <v>300</v>
      </c>
      <c r="E21" s="189"/>
      <c r="F21" s="234" t="s">
        <v>265</v>
      </c>
      <c r="G21" s="41"/>
    </row>
    <row r="22" spans="1:7">
      <c r="A22" s="222" t="str">
        <f>F22&amp;B22</f>
        <v>a16</v>
      </c>
      <c r="B22" s="223" t="s">
        <v>313</v>
      </c>
      <c r="C22" s="189" t="s">
        <v>240</v>
      </c>
      <c r="D22" s="192" t="s">
        <v>300</v>
      </c>
      <c r="E22" s="189"/>
      <c r="F22" s="234" t="s">
        <v>265</v>
      </c>
      <c r="G22" s="41"/>
    </row>
    <row r="23" spans="1:7">
      <c r="A23" s="222" t="str">
        <f>F23&amp;B23</f>
        <v>a17</v>
      </c>
      <c r="B23" s="223" t="s">
        <v>287</v>
      </c>
      <c r="C23" s="189" t="s">
        <v>240</v>
      </c>
      <c r="D23" s="192" t="s">
        <v>300</v>
      </c>
      <c r="E23" s="189"/>
      <c r="F23" s="234" t="s">
        <v>265</v>
      </c>
      <c r="G23" s="41"/>
    </row>
    <row r="24" spans="1:7">
      <c r="A24" s="222" t="str">
        <f t="shared" si="0"/>
        <v>a18</v>
      </c>
      <c r="B24" s="223" t="s">
        <v>288</v>
      </c>
      <c r="C24" s="189" t="s">
        <v>240</v>
      </c>
      <c r="D24" s="192" t="s">
        <v>300</v>
      </c>
      <c r="E24" s="189"/>
      <c r="F24" s="234" t="s">
        <v>265</v>
      </c>
      <c r="G24" s="41"/>
    </row>
    <row r="25" spans="1:7">
      <c r="A25" s="222" t="str">
        <f t="shared" si="0"/>
        <v>a19</v>
      </c>
      <c r="B25" s="223" t="s">
        <v>289</v>
      </c>
      <c r="C25" s="189" t="s">
        <v>240</v>
      </c>
      <c r="D25" s="192" t="s">
        <v>300</v>
      </c>
      <c r="E25" s="189"/>
      <c r="F25" s="234" t="s">
        <v>265</v>
      </c>
      <c r="G25" s="41"/>
    </row>
    <row r="26" spans="1:7">
      <c r="A26" s="222" t="str">
        <f t="shared" si="0"/>
        <v>a20</v>
      </c>
      <c r="B26" s="223" t="s">
        <v>315</v>
      </c>
      <c r="C26" s="189" t="s">
        <v>240</v>
      </c>
      <c r="D26" s="192" t="s">
        <v>300</v>
      </c>
      <c r="E26" s="189"/>
      <c r="F26" s="234" t="s">
        <v>265</v>
      </c>
      <c r="G26" s="41"/>
    </row>
    <row r="27" spans="1:7">
      <c r="A27" s="222" t="str">
        <f t="shared" si="0"/>
        <v>a21</v>
      </c>
      <c r="B27" s="223" t="s">
        <v>327</v>
      </c>
      <c r="C27" s="189" t="s">
        <v>240</v>
      </c>
      <c r="D27" s="192" t="s">
        <v>300</v>
      </c>
      <c r="E27" s="189"/>
      <c r="F27" s="234" t="s">
        <v>265</v>
      </c>
      <c r="G27" s="41"/>
    </row>
    <row r="28" spans="1:7">
      <c r="A28" s="222" t="str">
        <f t="shared" si="0"/>
        <v>a22</v>
      </c>
      <c r="B28" s="223" t="s">
        <v>328</v>
      </c>
      <c r="C28" s="189" t="s">
        <v>240</v>
      </c>
      <c r="D28" s="192" t="s">
        <v>300</v>
      </c>
      <c r="E28" s="189"/>
      <c r="F28" s="234" t="s">
        <v>265</v>
      </c>
      <c r="G28" s="41"/>
    </row>
    <row r="29" spans="1:7">
      <c r="A29" s="222" t="str">
        <f t="shared" ref="A29" si="1">F29&amp;B29</f>
        <v>a23</v>
      </c>
      <c r="B29" s="223" t="s">
        <v>329</v>
      </c>
      <c r="C29" s="189" t="s">
        <v>240</v>
      </c>
      <c r="D29" s="192" t="s">
        <v>300</v>
      </c>
      <c r="E29" s="189"/>
      <c r="F29" s="234" t="s">
        <v>265</v>
      </c>
      <c r="G29" s="41"/>
    </row>
    <row r="30" spans="1:7">
      <c r="A30" s="222" t="str">
        <f>F30&amp;B30</f>
        <v>a24</v>
      </c>
      <c r="B30" s="223" t="s">
        <v>330</v>
      </c>
      <c r="C30" s="189" t="s">
        <v>240</v>
      </c>
      <c r="D30" s="192" t="s">
        <v>300</v>
      </c>
      <c r="E30" s="189"/>
      <c r="F30" s="234" t="s">
        <v>265</v>
      </c>
      <c r="G30" s="41"/>
    </row>
    <row r="31" spans="1:7">
      <c r="A31" s="222" t="str">
        <f>F31&amp;B31</f>
        <v>a25</v>
      </c>
      <c r="B31" s="223" t="s">
        <v>331</v>
      </c>
      <c r="C31" s="189" t="s">
        <v>100</v>
      </c>
      <c r="D31" s="192" t="s">
        <v>300</v>
      </c>
      <c r="E31" s="189"/>
      <c r="F31" s="234" t="s">
        <v>265</v>
      </c>
      <c r="G31" s="41"/>
    </row>
    <row r="32" spans="1:7">
      <c r="A32" s="222" t="str">
        <f>F32&amp;B32</f>
        <v/>
      </c>
      <c r="B32" s="223"/>
      <c r="C32" s="189"/>
      <c r="D32" s="192"/>
      <c r="E32" s="189"/>
      <c r="F32" s="234"/>
      <c r="G32" s="41"/>
    </row>
    <row r="33" spans="1:7">
      <c r="A33" s="186" t="str">
        <f t="shared" ref="A33:A56" si="2">F33&amp;B33</f>
        <v>b</v>
      </c>
      <c r="B33" s="187"/>
      <c r="C33" s="187"/>
      <c r="D33" s="214" t="s">
        <v>317</v>
      </c>
      <c r="E33" s="188"/>
      <c r="F33" s="224" t="s">
        <v>316</v>
      </c>
      <c r="G33" s="41"/>
    </row>
    <row r="34" spans="1:7">
      <c r="A34" s="222" t="str">
        <f t="shared" si="2"/>
        <v>b33</v>
      </c>
      <c r="B34" s="223" t="s">
        <v>319</v>
      </c>
      <c r="C34" s="189" t="s">
        <v>17</v>
      </c>
      <c r="D34" s="192" t="s">
        <v>301</v>
      </c>
      <c r="E34" s="189"/>
      <c r="F34" s="234" t="s">
        <v>316</v>
      </c>
      <c r="G34" s="41"/>
    </row>
    <row r="35" spans="1:7">
      <c r="A35" s="222" t="str">
        <f t="shared" si="2"/>
        <v>b39</v>
      </c>
      <c r="B35" s="223" t="s">
        <v>320</v>
      </c>
      <c r="C35" s="189" t="s">
        <v>17</v>
      </c>
      <c r="D35" s="192" t="s">
        <v>301</v>
      </c>
      <c r="E35" s="189"/>
      <c r="F35" s="234" t="s">
        <v>316</v>
      </c>
      <c r="G35" s="41"/>
    </row>
    <row r="36" spans="1:7">
      <c r="A36" s="222" t="str">
        <f t="shared" si="2"/>
        <v>b77</v>
      </c>
      <c r="B36" s="223" t="s">
        <v>322</v>
      </c>
      <c r="C36" s="189" t="s">
        <v>17</v>
      </c>
      <c r="D36" s="192" t="s">
        <v>301</v>
      </c>
      <c r="E36" s="189"/>
      <c r="F36" s="234" t="s">
        <v>316</v>
      </c>
      <c r="G36" s="41"/>
    </row>
    <row r="37" spans="1:7">
      <c r="A37" s="222" t="str">
        <f t="shared" si="2"/>
        <v>b1</v>
      </c>
      <c r="B37" s="223" t="s">
        <v>318</v>
      </c>
      <c r="C37" s="189" t="s">
        <v>239</v>
      </c>
      <c r="D37" s="192" t="s">
        <v>301</v>
      </c>
      <c r="E37" s="189"/>
      <c r="F37" s="234" t="s">
        <v>316</v>
      </c>
      <c r="G37" s="41"/>
    </row>
    <row r="38" spans="1:7">
      <c r="A38" s="222" t="str">
        <f t="shared" si="2"/>
        <v>b2</v>
      </c>
      <c r="B38" s="223" t="s">
        <v>323</v>
      </c>
      <c r="C38" s="189" t="s">
        <v>239</v>
      </c>
      <c r="D38" s="192" t="s">
        <v>301</v>
      </c>
      <c r="E38" s="189"/>
      <c r="F38" s="234" t="s">
        <v>316</v>
      </c>
      <c r="G38" s="41"/>
    </row>
    <row r="39" spans="1:7">
      <c r="A39" s="222" t="str">
        <f t="shared" si="2"/>
        <v>b3</v>
      </c>
      <c r="B39" s="223" t="s">
        <v>324</v>
      </c>
      <c r="C39" s="189" t="s">
        <v>239</v>
      </c>
      <c r="D39" s="192" t="s">
        <v>301</v>
      </c>
      <c r="E39" s="189"/>
      <c r="F39" s="234" t="s">
        <v>316</v>
      </c>
      <c r="G39" s="41"/>
    </row>
    <row r="40" spans="1:7">
      <c r="A40" s="222" t="str">
        <f t="shared" si="2"/>
        <v>b4</v>
      </c>
      <c r="B40" s="223" t="s">
        <v>325</v>
      </c>
      <c r="C40" s="189" t="s">
        <v>239</v>
      </c>
      <c r="D40" s="192" t="s">
        <v>301</v>
      </c>
      <c r="E40" s="189"/>
      <c r="F40" s="234" t="s">
        <v>316</v>
      </c>
      <c r="G40" s="41"/>
    </row>
    <row r="41" spans="1:7">
      <c r="A41" s="222" t="str">
        <f t="shared" si="2"/>
        <v>b5</v>
      </c>
      <c r="B41" s="223" t="s">
        <v>326</v>
      </c>
      <c r="C41" s="189" t="s">
        <v>239</v>
      </c>
      <c r="D41" s="192" t="s">
        <v>301</v>
      </c>
      <c r="E41" s="189"/>
      <c r="F41" s="234" t="s">
        <v>316</v>
      </c>
      <c r="G41" s="41"/>
    </row>
    <row r="42" spans="1:7">
      <c r="A42" s="222" t="str">
        <f t="shared" si="2"/>
        <v>b6</v>
      </c>
      <c r="B42" s="223" t="s">
        <v>303</v>
      </c>
      <c r="C42" s="189" t="s">
        <v>239</v>
      </c>
      <c r="D42" s="192" t="s">
        <v>301</v>
      </c>
      <c r="E42" s="189"/>
      <c r="F42" s="234" t="s">
        <v>316</v>
      </c>
      <c r="G42" s="41"/>
    </row>
    <row r="43" spans="1:7">
      <c r="A43" s="222" t="str">
        <f t="shared" si="2"/>
        <v>b7</v>
      </c>
      <c r="B43" s="223" t="s">
        <v>304</v>
      </c>
      <c r="C43" s="189" t="s">
        <v>239</v>
      </c>
      <c r="D43" s="192" t="s">
        <v>301</v>
      </c>
      <c r="E43" s="189"/>
      <c r="F43" s="234" t="s">
        <v>316</v>
      </c>
      <c r="G43" s="41"/>
    </row>
    <row r="44" spans="1:7">
      <c r="A44" s="222" t="str">
        <f t="shared" si="2"/>
        <v>b8</v>
      </c>
      <c r="B44" s="223" t="s">
        <v>305</v>
      </c>
      <c r="C44" s="189" t="s">
        <v>239</v>
      </c>
      <c r="D44" s="192" t="s">
        <v>301</v>
      </c>
      <c r="E44" s="189"/>
      <c r="F44" s="234" t="s">
        <v>316</v>
      </c>
      <c r="G44" s="41"/>
    </row>
    <row r="45" spans="1:7">
      <c r="A45" s="222" t="str">
        <f t="shared" si="2"/>
        <v>b9</v>
      </c>
      <c r="B45" s="223" t="s">
        <v>306</v>
      </c>
      <c r="C45" s="189" t="s">
        <v>240</v>
      </c>
      <c r="D45" s="192" t="s">
        <v>301</v>
      </c>
      <c r="E45" s="189"/>
      <c r="F45" s="234" t="s">
        <v>316</v>
      </c>
      <c r="G45" s="41"/>
    </row>
    <row r="46" spans="1:7">
      <c r="A46" s="222" t="str">
        <f t="shared" si="2"/>
        <v>b10</v>
      </c>
      <c r="B46" s="223" t="s">
        <v>307</v>
      </c>
      <c r="C46" s="189" t="s">
        <v>240</v>
      </c>
      <c r="D46" s="192" t="s">
        <v>301</v>
      </c>
      <c r="E46" s="189"/>
      <c r="F46" s="234" t="s">
        <v>316</v>
      </c>
      <c r="G46" s="41"/>
    </row>
    <row r="47" spans="1:7">
      <c r="A47" s="222" t="str">
        <f t="shared" si="2"/>
        <v>b11</v>
      </c>
      <c r="B47" s="223" t="s">
        <v>308</v>
      </c>
      <c r="C47" s="189" t="s">
        <v>240</v>
      </c>
      <c r="D47" s="192" t="s">
        <v>301</v>
      </c>
      <c r="E47" s="189"/>
      <c r="F47" s="234" t="s">
        <v>316</v>
      </c>
      <c r="G47" s="41"/>
    </row>
    <row r="48" spans="1:7">
      <c r="A48" s="222" t="str">
        <f t="shared" si="2"/>
        <v>b12</v>
      </c>
      <c r="B48" s="223" t="s">
        <v>309</v>
      </c>
      <c r="C48" s="189" t="s">
        <v>240</v>
      </c>
      <c r="D48" s="192" t="s">
        <v>301</v>
      </c>
      <c r="E48" s="189"/>
      <c r="F48" s="234" t="s">
        <v>316</v>
      </c>
      <c r="G48" s="41"/>
    </row>
    <row r="49" spans="1:7">
      <c r="A49" s="222" t="str">
        <f t="shared" si="2"/>
        <v>b13</v>
      </c>
      <c r="B49" s="223" t="s">
        <v>310</v>
      </c>
      <c r="C49" s="189" t="s">
        <v>240</v>
      </c>
      <c r="D49" s="192" t="s">
        <v>301</v>
      </c>
      <c r="E49" s="189"/>
      <c r="F49" s="234" t="s">
        <v>316</v>
      </c>
      <c r="G49" s="41"/>
    </row>
    <row r="50" spans="1:7">
      <c r="A50" s="222" t="str">
        <f t="shared" si="2"/>
        <v>b14</v>
      </c>
      <c r="B50" s="223" t="s">
        <v>311</v>
      </c>
      <c r="C50" s="189" t="s">
        <v>240</v>
      </c>
      <c r="D50" s="192" t="s">
        <v>301</v>
      </c>
      <c r="E50" s="189"/>
      <c r="F50" s="234" t="s">
        <v>316</v>
      </c>
      <c r="G50" s="41"/>
    </row>
    <row r="51" spans="1:7">
      <c r="A51" s="222" t="str">
        <f t="shared" si="2"/>
        <v>b15</v>
      </c>
      <c r="B51" s="223" t="s">
        <v>312</v>
      </c>
      <c r="C51" s="189" t="s">
        <v>240</v>
      </c>
      <c r="D51" s="192" t="s">
        <v>301</v>
      </c>
      <c r="E51" s="189"/>
      <c r="F51" s="234" t="s">
        <v>316</v>
      </c>
      <c r="G51" s="41"/>
    </row>
    <row r="52" spans="1:7">
      <c r="A52" s="222" t="str">
        <f t="shared" si="2"/>
        <v>b16</v>
      </c>
      <c r="B52" s="223" t="s">
        <v>313</v>
      </c>
      <c r="C52" s="189" t="s">
        <v>240</v>
      </c>
      <c r="D52" s="192" t="s">
        <v>301</v>
      </c>
      <c r="E52" s="189"/>
      <c r="F52" s="234" t="s">
        <v>316</v>
      </c>
      <c r="G52" s="41"/>
    </row>
    <row r="53" spans="1:7">
      <c r="A53" s="222" t="str">
        <f t="shared" si="2"/>
        <v>b17</v>
      </c>
      <c r="B53" s="223" t="s">
        <v>287</v>
      </c>
      <c r="C53" s="189" t="s">
        <v>240</v>
      </c>
      <c r="D53" s="192" t="s">
        <v>301</v>
      </c>
      <c r="E53" s="189"/>
      <c r="F53" s="234" t="s">
        <v>316</v>
      </c>
      <c r="G53" s="41"/>
    </row>
    <row r="54" spans="1:7">
      <c r="A54" s="222" t="str">
        <f t="shared" si="2"/>
        <v>b18</v>
      </c>
      <c r="B54" s="223" t="s">
        <v>288</v>
      </c>
      <c r="C54" s="189" t="s">
        <v>240</v>
      </c>
      <c r="D54" s="192" t="s">
        <v>301</v>
      </c>
      <c r="E54" s="189"/>
      <c r="F54" s="234" t="s">
        <v>316</v>
      </c>
      <c r="G54" s="41"/>
    </row>
    <row r="55" spans="1:7">
      <c r="A55" s="222" t="str">
        <f t="shared" si="2"/>
        <v>b19</v>
      </c>
      <c r="B55" s="223" t="s">
        <v>289</v>
      </c>
      <c r="C55" s="189" t="s">
        <v>240</v>
      </c>
      <c r="D55" s="192" t="s">
        <v>301</v>
      </c>
      <c r="E55" s="189"/>
      <c r="F55" s="234" t="s">
        <v>316</v>
      </c>
      <c r="G55" s="41"/>
    </row>
    <row r="56" spans="1:7">
      <c r="A56" s="222" t="str">
        <f t="shared" si="2"/>
        <v>b20</v>
      </c>
      <c r="B56" s="223" t="s">
        <v>315</v>
      </c>
      <c r="C56" s="189" t="s">
        <v>240</v>
      </c>
      <c r="D56" s="192" t="s">
        <v>301</v>
      </c>
      <c r="E56" s="189"/>
      <c r="F56" s="234" t="s">
        <v>316</v>
      </c>
      <c r="G56" s="41"/>
    </row>
    <row r="57" spans="1:7">
      <c r="A57" s="222" t="str">
        <f t="shared" ref="A57:A61" si="3">F57&amp;B57</f>
        <v>b21</v>
      </c>
      <c r="B57" s="223" t="s">
        <v>327</v>
      </c>
      <c r="C57" s="189" t="s">
        <v>240</v>
      </c>
      <c r="D57" s="192" t="s">
        <v>301</v>
      </c>
      <c r="E57" s="189"/>
      <c r="F57" s="234" t="s">
        <v>316</v>
      </c>
      <c r="G57" s="41"/>
    </row>
    <row r="58" spans="1:7">
      <c r="A58" s="222" t="str">
        <f t="shared" si="3"/>
        <v>b22</v>
      </c>
      <c r="B58" s="223" t="s">
        <v>328</v>
      </c>
      <c r="C58" s="189" t="s">
        <v>240</v>
      </c>
      <c r="D58" s="192" t="s">
        <v>301</v>
      </c>
      <c r="E58" s="189"/>
      <c r="F58" s="234" t="s">
        <v>316</v>
      </c>
      <c r="G58" s="41"/>
    </row>
    <row r="59" spans="1:7">
      <c r="A59" s="222" t="str">
        <f t="shared" si="3"/>
        <v>b23</v>
      </c>
      <c r="B59" s="223" t="s">
        <v>329</v>
      </c>
      <c r="C59" s="189" t="s">
        <v>240</v>
      </c>
      <c r="D59" s="192" t="s">
        <v>301</v>
      </c>
      <c r="E59" s="189"/>
      <c r="F59" s="234" t="s">
        <v>316</v>
      </c>
      <c r="G59" s="41"/>
    </row>
    <row r="60" spans="1:7">
      <c r="A60" s="222" t="str">
        <f t="shared" si="3"/>
        <v>b24</v>
      </c>
      <c r="B60" s="223" t="s">
        <v>330</v>
      </c>
      <c r="C60" s="189" t="s">
        <v>240</v>
      </c>
      <c r="D60" s="192" t="s">
        <v>301</v>
      </c>
      <c r="E60" s="189"/>
      <c r="F60" s="234" t="s">
        <v>316</v>
      </c>
      <c r="G60" s="41"/>
    </row>
    <row r="61" spans="1:7">
      <c r="A61" s="222" t="str">
        <f t="shared" si="3"/>
        <v>b25</v>
      </c>
      <c r="B61" s="223" t="s">
        <v>331</v>
      </c>
      <c r="C61" s="189" t="s">
        <v>240</v>
      </c>
      <c r="D61" s="192" t="s">
        <v>301</v>
      </c>
      <c r="E61" s="189"/>
      <c r="F61" s="234" t="s">
        <v>316</v>
      </c>
      <c r="G61" s="41"/>
    </row>
    <row r="62" spans="1:7">
      <c r="A62" s="222" t="str">
        <f t="shared" ref="A62" si="4">F62&amp;B62</f>
        <v/>
      </c>
      <c r="B62" s="223"/>
      <c r="C62" s="189" t="s">
        <v>240</v>
      </c>
      <c r="D62" s="192" t="s">
        <v>301</v>
      </c>
      <c r="E62" s="189"/>
      <c r="F62" s="234"/>
      <c r="G62" s="41"/>
    </row>
    <row r="63" spans="1:7">
      <c r="A63" s="186" t="str">
        <f t="shared" ref="A63:A92" si="5">F63&amp;B63</f>
        <v>c</v>
      </c>
      <c r="B63" s="187"/>
      <c r="C63" s="187"/>
      <c r="D63" s="214" t="s">
        <v>317</v>
      </c>
      <c r="E63" s="188"/>
      <c r="F63" s="224" t="s">
        <v>336</v>
      </c>
      <c r="G63" s="41"/>
    </row>
    <row r="64" spans="1:7">
      <c r="A64" s="222" t="str">
        <f t="shared" si="5"/>
        <v>c35</v>
      </c>
      <c r="B64" s="223" t="s">
        <v>332</v>
      </c>
      <c r="C64" s="189" t="s">
        <v>465</v>
      </c>
      <c r="D64" s="192" t="s">
        <v>302</v>
      </c>
      <c r="E64" s="189"/>
      <c r="F64" s="234" t="s">
        <v>336</v>
      </c>
      <c r="G64" s="41"/>
    </row>
    <row r="65" spans="1:7">
      <c r="A65" s="222" t="str">
        <f t="shared" si="5"/>
        <v>c55</v>
      </c>
      <c r="B65" s="223" t="s">
        <v>333</v>
      </c>
      <c r="C65" s="189" t="s">
        <v>465</v>
      </c>
      <c r="D65" s="192" t="s">
        <v>302</v>
      </c>
      <c r="E65" s="189"/>
      <c r="F65" s="234" t="s">
        <v>336</v>
      </c>
      <c r="G65" s="41"/>
    </row>
    <row r="66" spans="1:7">
      <c r="A66" s="222" t="str">
        <f t="shared" si="5"/>
        <v>c88</v>
      </c>
      <c r="B66" s="223" t="s">
        <v>334</v>
      </c>
      <c r="C66" s="189" t="s">
        <v>465</v>
      </c>
      <c r="D66" s="192" t="s">
        <v>302</v>
      </c>
      <c r="E66" s="189"/>
      <c r="F66" s="234" t="s">
        <v>336</v>
      </c>
      <c r="G66" s="41"/>
    </row>
    <row r="67" spans="1:7">
      <c r="A67" s="222" t="str">
        <f t="shared" si="5"/>
        <v>c1</v>
      </c>
      <c r="B67" s="223" t="s">
        <v>318</v>
      </c>
      <c r="C67" s="189" t="s">
        <v>99</v>
      </c>
      <c r="D67" s="192" t="s">
        <v>302</v>
      </c>
      <c r="E67" s="189"/>
      <c r="F67" s="234" t="s">
        <v>336</v>
      </c>
      <c r="G67" s="41"/>
    </row>
    <row r="68" spans="1:7">
      <c r="A68" s="222" t="str">
        <f t="shared" si="5"/>
        <v>c2</v>
      </c>
      <c r="B68" s="223" t="s">
        <v>335</v>
      </c>
      <c r="C68" s="189" t="s">
        <v>99</v>
      </c>
      <c r="D68" s="192" t="s">
        <v>302</v>
      </c>
      <c r="E68" s="189"/>
      <c r="F68" s="234" t="s">
        <v>336</v>
      </c>
      <c r="G68" s="41"/>
    </row>
    <row r="69" spans="1:7">
      <c r="A69" s="222" t="str">
        <f t="shared" si="5"/>
        <v>c3</v>
      </c>
      <c r="B69" s="223" t="s">
        <v>324</v>
      </c>
      <c r="C69" s="189" t="s">
        <v>99</v>
      </c>
      <c r="D69" s="192" t="s">
        <v>302</v>
      </c>
      <c r="E69" s="189"/>
      <c r="F69" s="234" t="s">
        <v>336</v>
      </c>
      <c r="G69" s="41"/>
    </row>
    <row r="70" spans="1:7">
      <c r="A70" s="222" t="str">
        <f t="shared" si="5"/>
        <v>c4</v>
      </c>
      <c r="B70" s="223" t="s">
        <v>325</v>
      </c>
      <c r="C70" s="189" t="s">
        <v>99</v>
      </c>
      <c r="D70" s="192" t="s">
        <v>302</v>
      </c>
      <c r="E70" s="189"/>
      <c r="F70" s="234" t="s">
        <v>336</v>
      </c>
      <c r="G70" s="41"/>
    </row>
    <row r="71" spans="1:7">
      <c r="A71" s="222" t="str">
        <f t="shared" si="5"/>
        <v>c5</v>
      </c>
      <c r="B71" s="223" t="s">
        <v>326</v>
      </c>
      <c r="C71" s="189" t="s">
        <v>99</v>
      </c>
      <c r="D71" s="192" t="s">
        <v>302</v>
      </c>
      <c r="E71" s="189"/>
      <c r="F71" s="234" t="s">
        <v>336</v>
      </c>
      <c r="G71" s="41"/>
    </row>
    <row r="72" spans="1:7">
      <c r="A72" s="222" t="str">
        <f t="shared" si="5"/>
        <v>c6</v>
      </c>
      <c r="B72" s="223" t="s">
        <v>303</v>
      </c>
      <c r="C72" s="189" t="s">
        <v>99</v>
      </c>
      <c r="D72" s="192" t="s">
        <v>302</v>
      </c>
      <c r="E72" s="189"/>
      <c r="F72" s="234" t="s">
        <v>336</v>
      </c>
      <c r="G72" s="41"/>
    </row>
    <row r="73" spans="1:7">
      <c r="A73" s="222" t="str">
        <f t="shared" si="5"/>
        <v>c7</v>
      </c>
      <c r="B73" s="223" t="s">
        <v>304</v>
      </c>
      <c r="C73" s="189" t="s">
        <v>100</v>
      </c>
      <c r="D73" s="192" t="s">
        <v>302</v>
      </c>
      <c r="E73" s="189"/>
      <c r="F73" s="234" t="s">
        <v>336</v>
      </c>
      <c r="G73" s="41"/>
    </row>
    <row r="74" spans="1:7">
      <c r="A74" s="222" t="str">
        <f t="shared" si="5"/>
        <v>c8</v>
      </c>
      <c r="B74" s="223" t="s">
        <v>305</v>
      </c>
      <c r="C74" s="189" t="s">
        <v>100</v>
      </c>
      <c r="D74" s="192" t="s">
        <v>302</v>
      </c>
      <c r="E74" s="189"/>
      <c r="F74" s="234" t="s">
        <v>336</v>
      </c>
      <c r="G74" s="41"/>
    </row>
    <row r="75" spans="1:7">
      <c r="A75" s="222" t="str">
        <f t="shared" si="5"/>
        <v>c9</v>
      </c>
      <c r="B75" s="223" t="s">
        <v>306</v>
      </c>
      <c r="C75" s="189" t="s">
        <v>100</v>
      </c>
      <c r="D75" s="192" t="s">
        <v>302</v>
      </c>
      <c r="E75" s="189"/>
      <c r="F75" s="234" t="s">
        <v>336</v>
      </c>
      <c r="G75" s="41"/>
    </row>
    <row r="76" spans="1:7">
      <c r="A76" s="222" t="str">
        <f t="shared" si="5"/>
        <v>c10</v>
      </c>
      <c r="B76" s="223" t="s">
        <v>307</v>
      </c>
      <c r="C76" s="189" t="s">
        <v>100</v>
      </c>
      <c r="D76" s="192" t="s">
        <v>302</v>
      </c>
      <c r="E76" s="189"/>
      <c r="F76" s="234" t="s">
        <v>336</v>
      </c>
      <c r="G76" s="41"/>
    </row>
    <row r="77" spans="1:7">
      <c r="A77" s="222" t="str">
        <f t="shared" si="5"/>
        <v>c11</v>
      </c>
      <c r="B77" s="223" t="s">
        <v>308</v>
      </c>
      <c r="C77" s="189" t="s">
        <v>100</v>
      </c>
      <c r="D77" s="192" t="s">
        <v>302</v>
      </c>
      <c r="E77" s="189"/>
      <c r="F77" s="234" t="s">
        <v>336</v>
      </c>
      <c r="G77" s="41"/>
    </row>
    <row r="78" spans="1:7">
      <c r="A78" s="222" t="str">
        <f t="shared" si="5"/>
        <v>c12</v>
      </c>
      <c r="B78" s="223" t="s">
        <v>309</v>
      </c>
      <c r="C78" s="189" t="s">
        <v>100</v>
      </c>
      <c r="D78" s="192" t="s">
        <v>302</v>
      </c>
      <c r="E78" s="189"/>
      <c r="F78" s="234" t="s">
        <v>336</v>
      </c>
      <c r="G78" s="41"/>
    </row>
    <row r="79" spans="1:7">
      <c r="A79" s="222" t="str">
        <f t="shared" si="5"/>
        <v>c13</v>
      </c>
      <c r="B79" s="223" t="s">
        <v>310</v>
      </c>
      <c r="C79" s="189" t="s">
        <v>100</v>
      </c>
      <c r="D79" s="192" t="s">
        <v>302</v>
      </c>
      <c r="E79" s="189"/>
      <c r="F79" s="234" t="s">
        <v>336</v>
      </c>
      <c r="G79" s="41"/>
    </row>
    <row r="80" spans="1:7">
      <c r="A80" s="222" t="str">
        <f t="shared" si="5"/>
        <v>c14</v>
      </c>
      <c r="B80" s="223" t="s">
        <v>311</v>
      </c>
      <c r="C80" s="189" t="s">
        <v>100</v>
      </c>
      <c r="D80" s="192" t="s">
        <v>302</v>
      </c>
      <c r="E80" s="189"/>
      <c r="F80" s="234" t="s">
        <v>336</v>
      </c>
      <c r="G80" s="41"/>
    </row>
    <row r="81" spans="1:7">
      <c r="A81" s="222" t="str">
        <f t="shared" si="5"/>
        <v>c15</v>
      </c>
      <c r="B81" s="223" t="s">
        <v>312</v>
      </c>
      <c r="C81" s="189" t="s">
        <v>100</v>
      </c>
      <c r="D81" s="192" t="s">
        <v>302</v>
      </c>
      <c r="E81" s="189"/>
      <c r="F81" s="234" t="s">
        <v>336</v>
      </c>
      <c r="G81" s="41"/>
    </row>
    <row r="82" spans="1:7">
      <c r="A82" s="222" t="str">
        <f t="shared" si="5"/>
        <v>c16</v>
      </c>
      <c r="B82" s="223" t="s">
        <v>313</v>
      </c>
      <c r="C82" s="189" t="s">
        <v>100</v>
      </c>
      <c r="D82" s="192" t="s">
        <v>302</v>
      </c>
      <c r="E82" s="189"/>
      <c r="F82" s="234" t="s">
        <v>336</v>
      </c>
      <c r="G82" s="41"/>
    </row>
    <row r="83" spans="1:7">
      <c r="A83" s="222" t="str">
        <f t="shared" si="5"/>
        <v>c17</v>
      </c>
      <c r="B83" s="223" t="s">
        <v>287</v>
      </c>
      <c r="C83" s="189" t="s">
        <v>100</v>
      </c>
      <c r="D83" s="192" t="s">
        <v>302</v>
      </c>
      <c r="E83" s="189"/>
      <c r="F83" s="234" t="s">
        <v>336</v>
      </c>
      <c r="G83" s="41"/>
    </row>
    <row r="84" spans="1:7">
      <c r="A84" s="222" t="str">
        <f t="shared" si="5"/>
        <v>c18</v>
      </c>
      <c r="B84" s="223" t="s">
        <v>288</v>
      </c>
      <c r="C84" s="189" t="s">
        <v>100</v>
      </c>
      <c r="D84" s="192" t="s">
        <v>302</v>
      </c>
      <c r="E84" s="189"/>
      <c r="F84" s="234" t="s">
        <v>336</v>
      </c>
      <c r="G84" s="41"/>
    </row>
    <row r="85" spans="1:7">
      <c r="A85" s="222" t="str">
        <f>F85&amp;B85</f>
        <v>c19</v>
      </c>
      <c r="B85" s="223" t="s">
        <v>289</v>
      </c>
      <c r="C85" s="189" t="s">
        <v>100</v>
      </c>
      <c r="D85" s="192" t="s">
        <v>302</v>
      </c>
      <c r="E85" s="189"/>
      <c r="F85" s="234" t="s">
        <v>336</v>
      </c>
      <c r="G85" s="41"/>
    </row>
    <row r="86" spans="1:7">
      <c r="A86" s="222" t="str">
        <f t="shared" ref="A86:A91" si="6">F86&amp;B86</f>
        <v>c20</v>
      </c>
      <c r="B86" s="223" t="s">
        <v>315</v>
      </c>
      <c r="C86" s="189" t="s">
        <v>100</v>
      </c>
      <c r="D86" s="192" t="s">
        <v>302</v>
      </c>
      <c r="E86" s="189"/>
      <c r="F86" s="234" t="s">
        <v>336</v>
      </c>
      <c r="G86" s="41"/>
    </row>
    <row r="87" spans="1:7">
      <c r="A87" s="222" t="str">
        <f t="shared" si="6"/>
        <v>c21</v>
      </c>
      <c r="B87" s="223" t="s">
        <v>327</v>
      </c>
      <c r="C87" s="189" t="s">
        <v>100</v>
      </c>
      <c r="D87" s="192" t="s">
        <v>302</v>
      </c>
      <c r="E87" s="189"/>
      <c r="F87" s="234" t="s">
        <v>336</v>
      </c>
      <c r="G87" s="41"/>
    </row>
    <row r="88" spans="1:7">
      <c r="A88" s="222" t="str">
        <f t="shared" si="6"/>
        <v>c22</v>
      </c>
      <c r="B88" s="223" t="s">
        <v>328</v>
      </c>
      <c r="C88" s="189" t="s">
        <v>100</v>
      </c>
      <c r="D88" s="192" t="s">
        <v>302</v>
      </c>
      <c r="E88" s="189"/>
      <c r="F88" s="234" t="s">
        <v>336</v>
      </c>
      <c r="G88" s="41"/>
    </row>
    <row r="89" spans="1:7">
      <c r="A89" s="222" t="str">
        <f t="shared" si="6"/>
        <v>c23</v>
      </c>
      <c r="B89" s="223" t="s">
        <v>329</v>
      </c>
      <c r="C89" s="189" t="s">
        <v>100</v>
      </c>
      <c r="D89" s="192" t="s">
        <v>302</v>
      </c>
      <c r="E89" s="189"/>
      <c r="F89" s="234" t="s">
        <v>336</v>
      </c>
      <c r="G89" s="41"/>
    </row>
    <row r="90" spans="1:7">
      <c r="A90" s="222" t="str">
        <f t="shared" si="6"/>
        <v>c24</v>
      </c>
      <c r="B90" s="223" t="s">
        <v>330</v>
      </c>
      <c r="C90" s="189" t="s">
        <v>100</v>
      </c>
      <c r="D90" s="192" t="s">
        <v>302</v>
      </c>
      <c r="E90" s="189"/>
      <c r="F90" s="234" t="s">
        <v>336</v>
      </c>
      <c r="G90" s="41"/>
    </row>
    <row r="91" spans="1:7">
      <c r="A91" s="222" t="str">
        <f t="shared" si="6"/>
        <v>c25</v>
      </c>
      <c r="B91" s="223" t="s">
        <v>331</v>
      </c>
      <c r="C91" s="189" t="s">
        <v>100</v>
      </c>
      <c r="D91" s="192" t="s">
        <v>302</v>
      </c>
      <c r="E91" s="189"/>
      <c r="F91" s="234" t="s">
        <v>336</v>
      </c>
      <c r="G91" s="41"/>
    </row>
    <row r="92" spans="1:7">
      <c r="A92" s="222" t="str">
        <f t="shared" si="5"/>
        <v/>
      </c>
      <c r="B92" s="223"/>
      <c r="C92" s="189"/>
      <c r="D92" s="192"/>
      <c r="E92" s="189"/>
      <c r="F92" s="234"/>
      <c r="G92" s="41"/>
    </row>
    <row r="93" spans="1:7">
      <c r="A93" s="186" t="str">
        <f t="shared" ref="A93:A117" si="7">F93&amp;B93</f>
        <v>d</v>
      </c>
      <c r="B93" s="187"/>
      <c r="C93" s="187"/>
      <c r="D93" s="214" t="s">
        <v>317</v>
      </c>
      <c r="E93" s="188"/>
      <c r="F93" s="224" t="s">
        <v>339</v>
      </c>
      <c r="G93" s="41"/>
    </row>
    <row r="94" spans="1:7">
      <c r="A94" s="222" t="str">
        <f t="shared" si="7"/>
        <v>d31</v>
      </c>
      <c r="B94" s="223" t="s">
        <v>338</v>
      </c>
      <c r="C94" s="189" t="s">
        <v>17</v>
      </c>
      <c r="D94" s="192" t="s">
        <v>337</v>
      </c>
      <c r="E94" s="189"/>
      <c r="F94" s="234" t="s">
        <v>339</v>
      </c>
      <c r="G94" s="41"/>
    </row>
    <row r="95" spans="1:7">
      <c r="A95" s="222" t="str">
        <f t="shared" si="7"/>
        <v>d44</v>
      </c>
      <c r="B95" s="223" t="s">
        <v>321</v>
      </c>
      <c r="C95" s="189" t="s">
        <v>17</v>
      </c>
      <c r="D95" s="192" t="s">
        <v>337</v>
      </c>
      <c r="E95" s="189"/>
      <c r="F95" s="234" t="s">
        <v>339</v>
      </c>
      <c r="G95" s="41"/>
    </row>
    <row r="96" spans="1:7">
      <c r="A96" s="222" t="str">
        <f t="shared" si="7"/>
        <v>d88</v>
      </c>
      <c r="B96" s="223" t="s">
        <v>334</v>
      </c>
      <c r="C96" s="189" t="s">
        <v>17</v>
      </c>
      <c r="D96" s="192" t="s">
        <v>337</v>
      </c>
      <c r="E96" s="189"/>
      <c r="F96" s="234" t="s">
        <v>339</v>
      </c>
      <c r="G96" s="41"/>
    </row>
    <row r="97" spans="1:7">
      <c r="A97" s="222" t="str">
        <f t="shared" si="7"/>
        <v>d1</v>
      </c>
      <c r="B97" s="223" t="s">
        <v>318</v>
      </c>
      <c r="C97" s="189" t="s">
        <v>99</v>
      </c>
      <c r="D97" s="192" t="s">
        <v>337</v>
      </c>
      <c r="E97" s="189"/>
      <c r="F97" s="234" t="s">
        <v>339</v>
      </c>
      <c r="G97" s="41"/>
    </row>
    <row r="98" spans="1:7">
      <c r="A98" s="222" t="str">
        <f t="shared" si="7"/>
        <v>d2</v>
      </c>
      <c r="B98" s="223" t="s">
        <v>323</v>
      </c>
      <c r="C98" s="189" t="s">
        <v>99</v>
      </c>
      <c r="D98" s="192" t="s">
        <v>337</v>
      </c>
      <c r="E98" s="189"/>
      <c r="F98" s="234" t="s">
        <v>339</v>
      </c>
      <c r="G98" s="41"/>
    </row>
    <row r="99" spans="1:7">
      <c r="A99" s="222" t="str">
        <f t="shared" si="7"/>
        <v>d3</v>
      </c>
      <c r="B99" s="223" t="s">
        <v>324</v>
      </c>
      <c r="C99" s="189" t="s">
        <v>99</v>
      </c>
      <c r="D99" s="192" t="s">
        <v>337</v>
      </c>
      <c r="E99" s="189"/>
      <c r="F99" s="234" t="s">
        <v>339</v>
      </c>
      <c r="G99" s="41"/>
    </row>
    <row r="100" spans="1:7">
      <c r="A100" s="222" t="str">
        <f t="shared" si="7"/>
        <v>d4</v>
      </c>
      <c r="B100" s="223" t="s">
        <v>325</v>
      </c>
      <c r="C100" s="189" t="s">
        <v>99</v>
      </c>
      <c r="D100" s="192" t="s">
        <v>337</v>
      </c>
      <c r="E100" s="189"/>
      <c r="F100" s="234" t="s">
        <v>339</v>
      </c>
      <c r="G100" s="41"/>
    </row>
    <row r="101" spans="1:7">
      <c r="A101" s="222" t="str">
        <f t="shared" si="7"/>
        <v>d5</v>
      </c>
      <c r="B101" s="223" t="s">
        <v>326</v>
      </c>
      <c r="C101" s="189" t="s">
        <v>99</v>
      </c>
      <c r="D101" s="192" t="s">
        <v>337</v>
      </c>
      <c r="E101" s="189"/>
      <c r="F101" s="234" t="s">
        <v>339</v>
      </c>
      <c r="G101" s="41"/>
    </row>
    <row r="102" spans="1:7">
      <c r="A102" s="222" t="str">
        <f t="shared" si="7"/>
        <v>d6</v>
      </c>
      <c r="B102" s="223" t="s">
        <v>303</v>
      </c>
      <c r="C102" s="189" t="s">
        <v>99</v>
      </c>
      <c r="D102" s="192" t="s">
        <v>337</v>
      </c>
      <c r="E102" s="189"/>
      <c r="F102" s="234" t="s">
        <v>339</v>
      </c>
      <c r="G102" s="41"/>
    </row>
    <row r="103" spans="1:7">
      <c r="A103" s="222" t="str">
        <f t="shared" si="7"/>
        <v>d7</v>
      </c>
      <c r="B103" s="223" t="s">
        <v>304</v>
      </c>
      <c r="C103" s="189" t="s">
        <v>99</v>
      </c>
      <c r="D103" s="192" t="s">
        <v>337</v>
      </c>
      <c r="E103" s="189"/>
      <c r="F103" s="234" t="s">
        <v>339</v>
      </c>
      <c r="G103" s="41"/>
    </row>
    <row r="104" spans="1:7">
      <c r="A104" s="222" t="str">
        <f t="shared" si="7"/>
        <v>d8</v>
      </c>
      <c r="B104" s="223" t="s">
        <v>305</v>
      </c>
      <c r="C104" s="189" t="s">
        <v>100</v>
      </c>
      <c r="D104" s="192" t="s">
        <v>337</v>
      </c>
      <c r="E104" s="189"/>
      <c r="F104" s="234" t="s">
        <v>339</v>
      </c>
      <c r="G104" s="41"/>
    </row>
    <row r="105" spans="1:7">
      <c r="A105" s="222" t="str">
        <f t="shared" si="7"/>
        <v>d9</v>
      </c>
      <c r="B105" s="223" t="s">
        <v>306</v>
      </c>
      <c r="C105" s="189" t="s">
        <v>100</v>
      </c>
      <c r="D105" s="192" t="s">
        <v>337</v>
      </c>
      <c r="E105" s="189"/>
      <c r="F105" s="234" t="s">
        <v>339</v>
      </c>
      <c r="G105" s="41"/>
    </row>
    <row r="106" spans="1:7">
      <c r="A106" s="222" t="str">
        <f t="shared" si="7"/>
        <v>d10</v>
      </c>
      <c r="B106" s="223" t="s">
        <v>307</v>
      </c>
      <c r="C106" s="189" t="s">
        <v>100</v>
      </c>
      <c r="D106" s="192" t="s">
        <v>337</v>
      </c>
      <c r="E106" s="189"/>
      <c r="F106" s="234" t="s">
        <v>339</v>
      </c>
      <c r="G106" s="41"/>
    </row>
    <row r="107" spans="1:7">
      <c r="A107" s="222" t="str">
        <f t="shared" si="7"/>
        <v>d11</v>
      </c>
      <c r="B107" s="223" t="s">
        <v>308</v>
      </c>
      <c r="C107" s="189" t="s">
        <v>100</v>
      </c>
      <c r="D107" s="192" t="s">
        <v>337</v>
      </c>
      <c r="E107" s="189"/>
      <c r="F107" s="234" t="s">
        <v>339</v>
      </c>
      <c r="G107" s="41"/>
    </row>
    <row r="108" spans="1:7">
      <c r="A108" s="222" t="str">
        <f t="shared" si="7"/>
        <v>d12</v>
      </c>
      <c r="B108" s="223" t="s">
        <v>309</v>
      </c>
      <c r="C108" s="189" t="s">
        <v>100</v>
      </c>
      <c r="D108" s="192" t="s">
        <v>337</v>
      </c>
      <c r="E108" s="189"/>
      <c r="F108" s="234" t="s">
        <v>339</v>
      </c>
      <c r="G108" s="41"/>
    </row>
    <row r="109" spans="1:7">
      <c r="A109" s="222" t="str">
        <f t="shared" si="7"/>
        <v>d13</v>
      </c>
      <c r="B109" s="223" t="s">
        <v>310</v>
      </c>
      <c r="C109" s="189" t="s">
        <v>100</v>
      </c>
      <c r="D109" s="192" t="s">
        <v>337</v>
      </c>
      <c r="E109" s="189"/>
      <c r="F109" s="234" t="s">
        <v>339</v>
      </c>
      <c r="G109" s="41"/>
    </row>
    <row r="110" spans="1:7">
      <c r="A110" s="222" t="str">
        <f t="shared" si="7"/>
        <v>d14</v>
      </c>
      <c r="B110" s="223" t="s">
        <v>311</v>
      </c>
      <c r="C110" s="189" t="s">
        <v>100</v>
      </c>
      <c r="D110" s="192" t="s">
        <v>337</v>
      </c>
      <c r="E110" s="189"/>
      <c r="F110" s="234" t="s">
        <v>339</v>
      </c>
      <c r="G110" s="41"/>
    </row>
    <row r="111" spans="1:7">
      <c r="A111" s="222" t="str">
        <f t="shared" si="7"/>
        <v>d15</v>
      </c>
      <c r="B111" s="223" t="s">
        <v>312</v>
      </c>
      <c r="C111" s="189" t="s">
        <v>100</v>
      </c>
      <c r="D111" s="192" t="s">
        <v>337</v>
      </c>
      <c r="E111" s="189"/>
      <c r="F111" s="234" t="s">
        <v>339</v>
      </c>
      <c r="G111" s="41"/>
    </row>
    <row r="112" spans="1:7">
      <c r="A112" s="222" t="str">
        <f t="shared" si="7"/>
        <v>d16</v>
      </c>
      <c r="B112" s="223" t="s">
        <v>313</v>
      </c>
      <c r="C112" s="189" t="s">
        <v>100</v>
      </c>
      <c r="D112" s="192" t="s">
        <v>337</v>
      </c>
      <c r="E112" s="189"/>
      <c r="F112" s="234" t="s">
        <v>339</v>
      </c>
      <c r="G112" s="41"/>
    </row>
    <row r="113" spans="1:7">
      <c r="A113" s="222" t="str">
        <f t="shared" si="7"/>
        <v>d17</v>
      </c>
      <c r="B113" s="223" t="s">
        <v>287</v>
      </c>
      <c r="C113" s="189" t="s">
        <v>100</v>
      </c>
      <c r="D113" s="192" t="s">
        <v>337</v>
      </c>
      <c r="E113" s="189"/>
      <c r="F113" s="234" t="s">
        <v>339</v>
      </c>
      <c r="G113" s="41"/>
    </row>
    <row r="114" spans="1:7">
      <c r="A114" s="222" t="str">
        <f t="shared" si="7"/>
        <v>d18</v>
      </c>
      <c r="B114" s="223" t="s">
        <v>288</v>
      </c>
      <c r="C114" s="189" t="s">
        <v>100</v>
      </c>
      <c r="D114" s="192" t="s">
        <v>337</v>
      </c>
      <c r="E114" s="189"/>
      <c r="F114" s="234" t="s">
        <v>339</v>
      </c>
      <c r="G114" s="41"/>
    </row>
    <row r="115" spans="1:7">
      <c r="A115" s="222" t="str">
        <f t="shared" si="7"/>
        <v>d19</v>
      </c>
      <c r="B115" s="223" t="s">
        <v>289</v>
      </c>
      <c r="C115" s="189" t="s">
        <v>100</v>
      </c>
      <c r="D115" s="192" t="s">
        <v>337</v>
      </c>
      <c r="E115" s="189"/>
      <c r="F115" s="234" t="s">
        <v>339</v>
      </c>
      <c r="G115" s="41"/>
    </row>
    <row r="116" spans="1:7">
      <c r="A116" s="222" t="str">
        <f t="shared" si="7"/>
        <v>d20</v>
      </c>
      <c r="B116" s="223" t="s">
        <v>315</v>
      </c>
      <c r="C116" s="189" t="s">
        <v>100</v>
      </c>
      <c r="D116" s="192" t="s">
        <v>337</v>
      </c>
      <c r="E116" s="189"/>
      <c r="F116" s="234" t="s">
        <v>339</v>
      </c>
      <c r="G116" s="41"/>
    </row>
    <row r="117" spans="1:7">
      <c r="A117" s="222" t="str">
        <f t="shared" si="7"/>
        <v>d21</v>
      </c>
      <c r="B117" s="223" t="s">
        <v>327</v>
      </c>
      <c r="C117" s="189" t="s">
        <v>100</v>
      </c>
      <c r="D117" s="192" t="s">
        <v>337</v>
      </c>
      <c r="E117" s="189"/>
      <c r="F117" s="234" t="s">
        <v>339</v>
      </c>
      <c r="G117" s="41"/>
    </row>
    <row r="118" spans="1:7">
      <c r="A118" s="222" t="str">
        <f>F118&amp;B118</f>
        <v>d22</v>
      </c>
      <c r="B118" s="223" t="s">
        <v>328</v>
      </c>
      <c r="C118" s="189" t="s">
        <v>100</v>
      </c>
      <c r="D118" s="192" t="s">
        <v>337</v>
      </c>
      <c r="E118" s="189"/>
      <c r="F118" s="234" t="s">
        <v>339</v>
      </c>
      <c r="G118" s="41"/>
    </row>
    <row r="119" spans="1:7">
      <c r="A119" s="222" t="str">
        <f t="shared" ref="A119:A122" si="8">F119&amp;B119</f>
        <v>d23</v>
      </c>
      <c r="B119" s="223" t="s">
        <v>329</v>
      </c>
      <c r="C119" s="189" t="s">
        <v>100</v>
      </c>
      <c r="D119" s="192" t="s">
        <v>337</v>
      </c>
      <c r="E119" s="189"/>
      <c r="F119" s="234" t="s">
        <v>339</v>
      </c>
      <c r="G119" s="41"/>
    </row>
    <row r="120" spans="1:7">
      <c r="A120" s="222" t="str">
        <f t="shared" si="8"/>
        <v>d24</v>
      </c>
      <c r="B120" s="223" t="s">
        <v>330</v>
      </c>
      <c r="C120" s="189" t="s">
        <v>100</v>
      </c>
      <c r="D120" s="192" t="s">
        <v>337</v>
      </c>
      <c r="E120" s="189"/>
      <c r="F120" s="234" t="s">
        <v>339</v>
      </c>
      <c r="G120" s="41"/>
    </row>
    <row r="121" spans="1:7">
      <c r="A121" s="222" t="str">
        <f t="shared" si="8"/>
        <v>d25</v>
      </c>
      <c r="B121" s="223" t="s">
        <v>331</v>
      </c>
      <c r="C121" s="189" t="s">
        <v>100</v>
      </c>
      <c r="D121" s="192" t="s">
        <v>337</v>
      </c>
      <c r="E121" s="189"/>
      <c r="F121" s="234" t="s">
        <v>339</v>
      </c>
      <c r="G121" s="41"/>
    </row>
    <row r="122" spans="1:7">
      <c r="A122" s="222" t="str">
        <f t="shared" si="8"/>
        <v/>
      </c>
      <c r="B122" s="223"/>
      <c r="C122" s="189" t="s">
        <v>100</v>
      </c>
      <c r="D122" s="217"/>
      <c r="E122" s="189"/>
      <c r="F122" s="234"/>
      <c r="G122" s="41"/>
    </row>
    <row r="123" spans="1:7">
      <c r="A123" s="186" t="str">
        <f t="shared" ref="A123:A146" si="9">F123&amp;B123</f>
        <v>e</v>
      </c>
      <c r="B123" s="187"/>
      <c r="C123" s="187"/>
      <c r="D123" s="188"/>
      <c r="E123" s="188"/>
      <c r="F123" s="224" t="s">
        <v>340</v>
      </c>
      <c r="G123" s="41"/>
    </row>
    <row r="124" spans="1:7">
      <c r="A124" s="222" t="str">
        <f t="shared" si="9"/>
        <v>e</v>
      </c>
      <c r="B124" s="223"/>
      <c r="C124" s="189" t="s">
        <v>17</v>
      </c>
      <c r="D124" s="192"/>
      <c r="E124" s="189"/>
      <c r="F124" s="234" t="s">
        <v>340</v>
      </c>
      <c r="G124" s="41"/>
    </row>
    <row r="125" spans="1:7">
      <c r="A125" s="222" t="str">
        <f t="shared" si="9"/>
        <v>e</v>
      </c>
      <c r="B125" s="223"/>
      <c r="C125" s="189" t="s">
        <v>17</v>
      </c>
      <c r="D125" s="192"/>
      <c r="E125" s="189"/>
      <c r="F125" s="234" t="s">
        <v>340</v>
      </c>
      <c r="G125" s="41"/>
    </row>
    <row r="126" spans="1:7">
      <c r="A126" s="222" t="str">
        <f t="shared" si="9"/>
        <v>e</v>
      </c>
      <c r="B126" s="223"/>
      <c r="C126" s="189" t="s">
        <v>17</v>
      </c>
      <c r="D126" s="192"/>
      <c r="E126" s="189"/>
      <c r="F126" s="234" t="s">
        <v>340</v>
      </c>
      <c r="G126" s="41"/>
    </row>
    <row r="127" spans="1:7">
      <c r="A127" s="222" t="str">
        <f t="shared" si="9"/>
        <v>e</v>
      </c>
      <c r="B127" s="223"/>
      <c r="C127" s="189" t="s">
        <v>99</v>
      </c>
      <c r="D127" s="192"/>
      <c r="E127" s="189"/>
      <c r="F127" s="234" t="s">
        <v>340</v>
      </c>
      <c r="G127" s="41"/>
    </row>
    <row r="128" spans="1:7">
      <c r="A128" s="222" t="str">
        <f t="shared" si="9"/>
        <v>e</v>
      </c>
      <c r="B128" s="223"/>
      <c r="C128" s="189" t="s">
        <v>99</v>
      </c>
      <c r="D128" s="192"/>
      <c r="E128" s="189"/>
      <c r="F128" s="234" t="s">
        <v>340</v>
      </c>
      <c r="G128" s="41"/>
    </row>
    <row r="129" spans="1:7">
      <c r="A129" s="222" t="str">
        <f t="shared" si="9"/>
        <v>e</v>
      </c>
      <c r="B129" s="223"/>
      <c r="C129" s="189" t="s">
        <v>99</v>
      </c>
      <c r="D129" s="192"/>
      <c r="E129" s="189"/>
      <c r="F129" s="234" t="s">
        <v>340</v>
      </c>
      <c r="G129" s="41"/>
    </row>
    <row r="130" spans="1:7">
      <c r="A130" s="222" t="str">
        <f t="shared" si="9"/>
        <v>e</v>
      </c>
      <c r="B130" s="223"/>
      <c r="C130" s="189" t="s">
        <v>99</v>
      </c>
      <c r="D130" s="192"/>
      <c r="E130" s="189"/>
      <c r="F130" s="234" t="s">
        <v>340</v>
      </c>
      <c r="G130" s="41"/>
    </row>
    <row r="131" spans="1:7">
      <c r="A131" s="222" t="str">
        <f t="shared" si="9"/>
        <v>e</v>
      </c>
      <c r="B131" s="223"/>
      <c r="C131" s="189" t="s">
        <v>99</v>
      </c>
      <c r="D131" s="192"/>
      <c r="E131" s="189"/>
      <c r="F131" s="234" t="s">
        <v>340</v>
      </c>
      <c r="G131" s="41"/>
    </row>
    <row r="132" spans="1:7">
      <c r="A132" s="222" t="str">
        <f t="shared" si="9"/>
        <v>e</v>
      </c>
      <c r="B132" s="223"/>
      <c r="C132" s="189" t="s">
        <v>99</v>
      </c>
      <c r="D132" s="192"/>
      <c r="E132" s="189"/>
      <c r="F132" s="234" t="s">
        <v>340</v>
      </c>
      <c r="G132" s="41"/>
    </row>
    <row r="133" spans="1:7">
      <c r="A133" s="222" t="str">
        <f t="shared" si="9"/>
        <v>e</v>
      </c>
      <c r="B133" s="223"/>
      <c r="C133" s="189" t="s">
        <v>99</v>
      </c>
      <c r="D133" s="192"/>
      <c r="E133" s="189"/>
      <c r="F133" s="234" t="s">
        <v>340</v>
      </c>
      <c r="G133" s="41"/>
    </row>
    <row r="134" spans="1:7">
      <c r="A134" s="222" t="str">
        <f t="shared" si="9"/>
        <v>e</v>
      </c>
      <c r="B134" s="223"/>
      <c r="C134" s="189" t="s">
        <v>99</v>
      </c>
      <c r="D134" s="192"/>
      <c r="E134" s="189"/>
      <c r="F134" s="234" t="s">
        <v>340</v>
      </c>
      <c r="G134" s="41"/>
    </row>
    <row r="135" spans="1:7">
      <c r="A135" s="222" t="str">
        <f t="shared" si="9"/>
        <v>e</v>
      </c>
      <c r="B135" s="223"/>
      <c r="C135" s="189" t="s">
        <v>100</v>
      </c>
      <c r="D135" s="192"/>
      <c r="E135" s="189"/>
      <c r="F135" s="234" t="s">
        <v>340</v>
      </c>
      <c r="G135" s="41"/>
    </row>
    <row r="136" spans="1:7">
      <c r="A136" s="222" t="str">
        <f t="shared" si="9"/>
        <v>e</v>
      </c>
      <c r="B136" s="223"/>
      <c r="C136" s="189" t="s">
        <v>100</v>
      </c>
      <c r="D136" s="192"/>
      <c r="E136" s="189"/>
      <c r="F136" s="234" t="s">
        <v>340</v>
      </c>
      <c r="G136" s="41"/>
    </row>
    <row r="137" spans="1:7">
      <c r="A137" s="222" t="str">
        <f t="shared" si="9"/>
        <v>e</v>
      </c>
      <c r="B137" s="223"/>
      <c r="C137" s="189" t="s">
        <v>100</v>
      </c>
      <c r="D137" s="192"/>
      <c r="E137" s="189"/>
      <c r="F137" s="234" t="s">
        <v>340</v>
      </c>
      <c r="G137" s="41"/>
    </row>
    <row r="138" spans="1:7">
      <c r="A138" s="222" t="str">
        <f t="shared" si="9"/>
        <v>e</v>
      </c>
      <c r="B138" s="223"/>
      <c r="C138" s="189" t="s">
        <v>100</v>
      </c>
      <c r="D138" s="192"/>
      <c r="E138" s="189"/>
      <c r="F138" s="234" t="s">
        <v>340</v>
      </c>
      <c r="G138" s="41"/>
    </row>
    <row r="139" spans="1:7">
      <c r="A139" s="222" t="str">
        <f t="shared" si="9"/>
        <v>e</v>
      </c>
      <c r="B139" s="223"/>
      <c r="C139" s="189" t="s">
        <v>100</v>
      </c>
      <c r="D139" s="192"/>
      <c r="E139" s="189"/>
      <c r="F139" s="234" t="s">
        <v>340</v>
      </c>
      <c r="G139" s="41"/>
    </row>
    <row r="140" spans="1:7">
      <c r="A140" s="222" t="str">
        <f t="shared" si="9"/>
        <v>e</v>
      </c>
      <c r="B140" s="223"/>
      <c r="C140" s="189" t="s">
        <v>100</v>
      </c>
      <c r="D140" s="192"/>
      <c r="E140" s="189"/>
      <c r="F140" s="234" t="s">
        <v>340</v>
      </c>
      <c r="G140" s="41"/>
    </row>
    <row r="141" spans="1:7">
      <c r="A141" s="222" t="str">
        <f t="shared" si="9"/>
        <v>e</v>
      </c>
      <c r="B141" s="223"/>
      <c r="C141" s="189" t="s">
        <v>100</v>
      </c>
      <c r="D141" s="192"/>
      <c r="E141" s="189"/>
      <c r="F141" s="234" t="s">
        <v>340</v>
      </c>
      <c r="G141" s="41"/>
    </row>
    <row r="142" spans="1:7">
      <c r="A142" s="222" t="str">
        <f t="shared" si="9"/>
        <v>e</v>
      </c>
      <c r="B142" s="223"/>
      <c r="C142" s="189" t="s">
        <v>100</v>
      </c>
      <c r="D142" s="192"/>
      <c r="E142" s="189"/>
      <c r="F142" s="234" t="s">
        <v>340</v>
      </c>
      <c r="G142" s="41"/>
    </row>
    <row r="143" spans="1:7">
      <c r="A143" s="222" t="str">
        <f t="shared" si="9"/>
        <v>e</v>
      </c>
      <c r="B143" s="223"/>
      <c r="C143" s="189" t="s">
        <v>100</v>
      </c>
      <c r="D143" s="192"/>
      <c r="E143" s="189"/>
      <c r="F143" s="234" t="s">
        <v>340</v>
      </c>
      <c r="G143" s="41"/>
    </row>
    <row r="144" spans="1:7">
      <c r="A144" s="222" t="str">
        <f t="shared" si="9"/>
        <v>e</v>
      </c>
      <c r="B144" s="223"/>
      <c r="C144" s="189" t="s">
        <v>100</v>
      </c>
      <c r="D144" s="192"/>
      <c r="E144" s="189"/>
      <c r="F144" s="234" t="s">
        <v>340</v>
      </c>
      <c r="G144" s="41"/>
    </row>
    <row r="145" spans="1:13">
      <c r="A145" s="222" t="str">
        <f t="shared" si="9"/>
        <v>e</v>
      </c>
      <c r="B145" s="223"/>
      <c r="C145" s="189" t="s">
        <v>100</v>
      </c>
      <c r="D145" s="192"/>
      <c r="E145" s="189"/>
      <c r="F145" s="234" t="s">
        <v>340</v>
      </c>
      <c r="G145" s="41"/>
    </row>
    <row r="146" spans="1:13">
      <c r="A146" s="222" t="str">
        <f t="shared" si="9"/>
        <v>e</v>
      </c>
      <c r="B146" s="223"/>
      <c r="C146" s="189" t="s">
        <v>100</v>
      </c>
      <c r="D146" s="192"/>
      <c r="E146" s="189"/>
      <c r="F146" s="234" t="s">
        <v>340</v>
      </c>
      <c r="G146" s="41"/>
    </row>
    <row r="147" spans="1:13">
      <c r="A147" s="222" t="str">
        <f t="shared" ref="A147:A150" si="10">F147&amp;B147</f>
        <v>e</v>
      </c>
      <c r="B147" s="223"/>
      <c r="C147" s="189" t="s">
        <v>100</v>
      </c>
      <c r="D147" s="192"/>
      <c r="E147" s="189"/>
      <c r="F147" s="234" t="s">
        <v>340</v>
      </c>
      <c r="G147" s="41"/>
    </row>
    <row r="148" spans="1:13">
      <c r="A148" s="222" t="str">
        <f t="shared" si="10"/>
        <v>e</v>
      </c>
      <c r="B148" s="223"/>
      <c r="C148" s="189" t="s">
        <v>100</v>
      </c>
      <c r="D148" s="192"/>
      <c r="E148" s="189"/>
      <c r="F148" s="234" t="s">
        <v>340</v>
      </c>
      <c r="G148" s="41"/>
    </row>
    <row r="149" spans="1:13">
      <c r="A149" s="222" t="str">
        <f t="shared" si="10"/>
        <v>e</v>
      </c>
      <c r="B149" s="223"/>
      <c r="C149" s="189" t="s">
        <v>100</v>
      </c>
      <c r="D149" s="192"/>
      <c r="E149" s="189"/>
      <c r="F149" s="234" t="s">
        <v>340</v>
      </c>
      <c r="G149" s="41"/>
    </row>
    <row r="150" spans="1:13">
      <c r="A150" s="222" t="str">
        <f t="shared" si="10"/>
        <v>e</v>
      </c>
      <c r="B150" s="223"/>
      <c r="C150" s="189" t="s">
        <v>100</v>
      </c>
      <c r="D150" s="192"/>
      <c r="E150" s="189"/>
      <c r="F150" s="234" t="s">
        <v>340</v>
      </c>
      <c r="G150" s="41"/>
    </row>
    <row r="151" spans="1:13">
      <c r="A151" s="222" t="str">
        <f t="shared" ref="A151:A180" si="11">F151&amp;B151</f>
        <v>e</v>
      </c>
      <c r="B151" s="223"/>
      <c r="C151" s="189" t="s">
        <v>100</v>
      </c>
      <c r="D151" s="192"/>
      <c r="E151" s="189"/>
      <c r="F151" s="234" t="s">
        <v>340</v>
      </c>
      <c r="G151" s="41"/>
    </row>
    <row r="152" spans="1:13">
      <c r="A152" s="222" t="str">
        <f t="shared" si="11"/>
        <v/>
      </c>
      <c r="B152" s="223"/>
      <c r="C152" s="189"/>
      <c r="D152" s="192"/>
      <c r="E152" s="189"/>
      <c r="F152" s="234"/>
      <c r="G152" s="41"/>
    </row>
    <row r="153" spans="1:13">
      <c r="A153" s="186" t="str">
        <f t="shared" si="11"/>
        <v>f</v>
      </c>
      <c r="B153" s="187"/>
      <c r="C153" s="187"/>
      <c r="D153" s="188"/>
      <c r="E153" s="188"/>
      <c r="F153" s="224" t="s">
        <v>341</v>
      </c>
      <c r="G153" s="41"/>
      <c r="I153" s="218"/>
      <c r="J153" s="219"/>
      <c r="K153" s="220"/>
      <c r="L153" s="219"/>
      <c r="M153" s="221"/>
    </row>
    <row r="154" spans="1:13">
      <c r="A154" s="222" t="str">
        <f t="shared" si="11"/>
        <v>f</v>
      </c>
      <c r="B154" s="223"/>
      <c r="C154" s="189" t="s">
        <v>17</v>
      </c>
      <c r="D154" s="192"/>
      <c r="E154" s="189"/>
      <c r="F154" s="234" t="s">
        <v>341</v>
      </c>
      <c r="G154" s="41"/>
    </row>
    <row r="155" spans="1:13">
      <c r="A155" s="222" t="str">
        <f t="shared" si="11"/>
        <v>f</v>
      </c>
      <c r="B155" s="223"/>
      <c r="C155" s="189" t="s">
        <v>17</v>
      </c>
      <c r="D155" s="192"/>
      <c r="E155" s="189"/>
      <c r="F155" s="234" t="s">
        <v>341</v>
      </c>
      <c r="G155" s="41"/>
    </row>
    <row r="156" spans="1:13">
      <c r="A156" s="222" t="str">
        <f t="shared" si="11"/>
        <v>f</v>
      </c>
      <c r="B156" s="223"/>
      <c r="C156" s="189" t="s">
        <v>17</v>
      </c>
      <c r="D156" s="192"/>
      <c r="E156" s="189"/>
      <c r="F156" s="234" t="s">
        <v>341</v>
      </c>
      <c r="G156" s="41"/>
    </row>
    <row r="157" spans="1:13">
      <c r="A157" s="222" t="str">
        <f t="shared" si="11"/>
        <v>f</v>
      </c>
      <c r="B157" s="223"/>
      <c r="C157" s="189" t="s">
        <v>99</v>
      </c>
      <c r="D157" s="192"/>
      <c r="E157" s="189"/>
      <c r="F157" s="234" t="s">
        <v>341</v>
      </c>
      <c r="G157" s="41"/>
    </row>
    <row r="158" spans="1:13">
      <c r="A158" s="222" t="str">
        <f t="shared" si="11"/>
        <v>f</v>
      </c>
      <c r="B158" s="223"/>
      <c r="C158" s="189" t="s">
        <v>99</v>
      </c>
      <c r="D158" s="192"/>
      <c r="E158" s="189"/>
      <c r="F158" s="234" t="s">
        <v>341</v>
      </c>
      <c r="G158" s="41"/>
    </row>
    <row r="159" spans="1:13">
      <c r="A159" s="222" t="str">
        <f t="shared" si="11"/>
        <v>f</v>
      </c>
      <c r="B159" s="223"/>
      <c r="C159" s="189" t="s">
        <v>99</v>
      </c>
      <c r="D159" s="192"/>
      <c r="E159" s="189"/>
      <c r="F159" s="234" t="s">
        <v>341</v>
      </c>
      <c r="G159" s="41"/>
    </row>
    <row r="160" spans="1:13">
      <c r="A160" s="222" t="str">
        <f t="shared" si="11"/>
        <v>f</v>
      </c>
      <c r="B160" s="223"/>
      <c r="C160" s="189" t="s">
        <v>99</v>
      </c>
      <c r="D160" s="192"/>
      <c r="E160" s="189"/>
      <c r="F160" s="234" t="s">
        <v>341</v>
      </c>
      <c r="G160" s="41"/>
    </row>
    <row r="161" spans="1:7">
      <c r="A161" s="222" t="str">
        <f t="shared" si="11"/>
        <v>f</v>
      </c>
      <c r="B161" s="223"/>
      <c r="C161" s="189" t="s">
        <v>99</v>
      </c>
      <c r="D161" s="192"/>
      <c r="E161" s="189"/>
      <c r="F161" s="234" t="s">
        <v>341</v>
      </c>
      <c r="G161" s="41"/>
    </row>
    <row r="162" spans="1:7">
      <c r="A162" s="222" t="str">
        <f t="shared" si="11"/>
        <v>f</v>
      </c>
      <c r="B162" s="223"/>
      <c r="C162" s="189" t="s">
        <v>99</v>
      </c>
      <c r="D162" s="192"/>
      <c r="E162" s="189"/>
      <c r="F162" s="234" t="s">
        <v>341</v>
      </c>
      <c r="G162" s="41"/>
    </row>
    <row r="163" spans="1:7">
      <c r="A163" s="222" t="str">
        <f t="shared" si="11"/>
        <v>f</v>
      </c>
      <c r="B163" s="223"/>
      <c r="C163" s="189" t="s">
        <v>99</v>
      </c>
      <c r="D163" s="192"/>
      <c r="E163" s="189"/>
      <c r="F163" s="234" t="s">
        <v>341</v>
      </c>
      <c r="G163" s="41"/>
    </row>
    <row r="164" spans="1:7">
      <c r="A164" s="222" t="str">
        <f t="shared" si="11"/>
        <v>f</v>
      </c>
      <c r="B164" s="223"/>
      <c r="C164" s="189" t="s">
        <v>99</v>
      </c>
      <c r="D164" s="192"/>
      <c r="E164" s="189"/>
      <c r="F164" s="234" t="s">
        <v>341</v>
      </c>
      <c r="G164" s="41"/>
    </row>
    <row r="165" spans="1:7">
      <c r="A165" s="222" t="str">
        <f t="shared" si="11"/>
        <v>f</v>
      </c>
      <c r="B165" s="223"/>
      <c r="C165" s="189" t="s">
        <v>100</v>
      </c>
      <c r="D165" s="192"/>
      <c r="E165" s="189"/>
      <c r="F165" s="234" t="s">
        <v>341</v>
      </c>
      <c r="G165" s="41"/>
    </row>
    <row r="166" spans="1:7">
      <c r="A166" s="222" t="str">
        <f t="shared" si="11"/>
        <v>f</v>
      </c>
      <c r="B166" s="223"/>
      <c r="C166" s="189" t="s">
        <v>100</v>
      </c>
      <c r="D166" s="192"/>
      <c r="E166" s="189"/>
      <c r="F166" s="234" t="s">
        <v>341</v>
      </c>
      <c r="G166" s="41"/>
    </row>
    <row r="167" spans="1:7">
      <c r="A167" s="222" t="str">
        <f t="shared" si="11"/>
        <v>f</v>
      </c>
      <c r="B167" s="223"/>
      <c r="C167" s="189" t="s">
        <v>100</v>
      </c>
      <c r="D167" s="192"/>
      <c r="E167" s="189"/>
      <c r="F167" s="234" t="s">
        <v>341</v>
      </c>
      <c r="G167" s="41"/>
    </row>
    <row r="168" spans="1:7">
      <c r="A168" s="222" t="str">
        <f t="shared" si="11"/>
        <v>f</v>
      </c>
      <c r="B168" s="223"/>
      <c r="C168" s="189" t="s">
        <v>100</v>
      </c>
      <c r="D168" s="192"/>
      <c r="E168" s="189"/>
      <c r="F168" s="234" t="s">
        <v>341</v>
      </c>
      <c r="G168" s="41"/>
    </row>
    <row r="169" spans="1:7">
      <c r="A169" s="222" t="str">
        <f t="shared" si="11"/>
        <v>f</v>
      </c>
      <c r="B169" s="223"/>
      <c r="C169" s="189" t="s">
        <v>100</v>
      </c>
      <c r="D169" s="192"/>
      <c r="E169" s="189"/>
      <c r="F169" s="234" t="s">
        <v>341</v>
      </c>
      <c r="G169" s="41"/>
    </row>
    <row r="170" spans="1:7">
      <c r="A170" s="222" t="str">
        <f t="shared" si="11"/>
        <v>f</v>
      </c>
      <c r="B170" s="223"/>
      <c r="C170" s="189" t="s">
        <v>100</v>
      </c>
      <c r="D170" s="192"/>
      <c r="E170" s="189"/>
      <c r="F170" s="234" t="s">
        <v>341</v>
      </c>
      <c r="G170" s="41"/>
    </row>
    <row r="171" spans="1:7">
      <c r="A171" s="222" t="str">
        <f t="shared" si="11"/>
        <v>f</v>
      </c>
      <c r="B171" s="223"/>
      <c r="C171" s="189" t="s">
        <v>100</v>
      </c>
      <c r="D171" s="192"/>
      <c r="E171" s="189"/>
      <c r="F171" s="234" t="s">
        <v>341</v>
      </c>
      <c r="G171" s="41"/>
    </row>
    <row r="172" spans="1:7">
      <c r="A172" s="222" t="str">
        <f t="shared" si="11"/>
        <v>f</v>
      </c>
      <c r="B172" s="223"/>
      <c r="C172" s="189" t="s">
        <v>100</v>
      </c>
      <c r="D172" s="192"/>
      <c r="E172" s="189"/>
      <c r="F172" s="234" t="s">
        <v>341</v>
      </c>
      <c r="G172" s="41"/>
    </row>
    <row r="173" spans="1:7">
      <c r="A173" s="222" t="str">
        <f t="shared" si="11"/>
        <v>f</v>
      </c>
      <c r="B173" s="223"/>
      <c r="C173" s="189" t="s">
        <v>100</v>
      </c>
      <c r="D173" s="192"/>
      <c r="E173" s="189"/>
      <c r="F173" s="234" t="s">
        <v>341</v>
      </c>
      <c r="G173" s="41"/>
    </row>
    <row r="174" spans="1:7">
      <c r="A174" s="222" t="str">
        <f t="shared" si="11"/>
        <v>f</v>
      </c>
      <c r="B174" s="223"/>
      <c r="C174" s="189" t="s">
        <v>100</v>
      </c>
      <c r="D174" s="192"/>
      <c r="E174" s="189"/>
      <c r="F174" s="234" t="s">
        <v>341</v>
      </c>
      <c r="G174" s="41"/>
    </row>
    <row r="175" spans="1:7">
      <c r="A175" s="222" t="str">
        <f t="shared" si="11"/>
        <v>f</v>
      </c>
      <c r="B175" s="223"/>
      <c r="C175" s="189" t="s">
        <v>100</v>
      </c>
      <c r="D175" s="192"/>
      <c r="E175" s="189"/>
      <c r="F175" s="234" t="s">
        <v>341</v>
      </c>
      <c r="G175" s="41"/>
    </row>
    <row r="176" spans="1:7">
      <c r="A176" s="222" t="str">
        <f t="shared" si="11"/>
        <v>f</v>
      </c>
      <c r="B176" s="223"/>
      <c r="C176" s="189" t="s">
        <v>100</v>
      </c>
      <c r="D176" s="192"/>
      <c r="E176" s="189"/>
      <c r="F176" s="234" t="s">
        <v>341</v>
      </c>
      <c r="G176" s="41"/>
    </row>
    <row r="177" spans="1:7">
      <c r="A177" s="222" t="str">
        <f t="shared" si="11"/>
        <v>f</v>
      </c>
      <c r="B177" s="223"/>
      <c r="C177" s="189" t="s">
        <v>100</v>
      </c>
      <c r="D177" s="192"/>
      <c r="E177" s="189"/>
      <c r="F177" s="234" t="s">
        <v>341</v>
      </c>
      <c r="G177" s="41"/>
    </row>
    <row r="178" spans="1:7">
      <c r="A178" s="222" t="str">
        <f t="shared" si="11"/>
        <v>f</v>
      </c>
      <c r="B178" s="223"/>
      <c r="C178" s="189" t="s">
        <v>100</v>
      </c>
      <c r="D178" s="192"/>
      <c r="E178" s="189"/>
      <c r="F178" s="234" t="s">
        <v>341</v>
      </c>
      <c r="G178" s="41"/>
    </row>
    <row r="179" spans="1:7">
      <c r="A179" s="222" t="str">
        <f t="shared" si="11"/>
        <v>f</v>
      </c>
      <c r="B179" s="223"/>
      <c r="C179" s="189" t="s">
        <v>100</v>
      </c>
      <c r="D179" s="192"/>
      <c r="E179" s="189"/>
      <c r="F179" s="234" t="s">
        <v>341</v>
      </c>
      <c r="G179" s="41"/>
    </row>
    <row r="180" spans="1:7">
      <c r="A180" s="222" t="str">
        <f t="shared" si="11"/>
        <v>f</v>
      </c>
      <c r="B180" s="223"/>
      <c r="C180" s="189" t="s">
        <v>100</v>
      </c>
      <c r="D180" s="192"/>
      <c r="E180" s="189"/>
      <c r="F180" s="234" t="s">
        <v>341</v>
      </c>
      <c r="G180" s="41"/>
    </row>
    <row r="181" spans="1:7">
      <c r="A181" s="222" t="str">
        <f t="shared" ref="A181:A210" si="12">F181&amp;B181</f>
        <v>f</v>
      </c>
      <c r="B181" s="223"/>
      <c r="C181" s="189" t="s">
        <v>100</v>
      </c>
      <c r="D181" s="192"/>
      <c r="E181" s="189"/>
      <c r="F181" s="234" t="s">
        <v>341</v>
      </c>
      <c r="G181" s="41"/>
    </row>
    <row r="182" spans="1:7">
      <c r="A182" s="222" t="str">
        <f t="shared" si="12"/>
        <v/>
      </c>
      <c r="B182" s="223"/>
      <c r="C182" s="189"/>
      <c r="D182" s="192"/>
      <c r="E182" s="189"/>
      <c r="F182" s="234"/>
      <c r="G182" s="41"/>
    </row>
    <row r="183" spans="1:7">
      <c r="A183" s="186" t="str">
        <f t="shared" si="12"/>
        <v>g</v>
      </c>
      <c r="B183" s="187"/>
      <c r="C183" s="187"/>
      <c r="D183" s="188"/>
      <c r="E183" s="188"/>
      <c r="F183" s="224" t="s">
        <v>342</v>
      </c>
      <c r="G183" s="41"/>
    </row>
    <row r="184" spans="1:7">
      <c r="A184" s="222" t="str">
        <f t="shared" si="12"/>
        <v>g</v>
      </c>
      <c r="B184" s="223"/>
      <c r="C184" s="189" t="s">
        <v>17</v>
      </c>
      <c r="D184" s="192"/>
      <c r="E184" s="189"/>
      <c r="F184" s="234" t="s">
        <v>342</v>
      </c>
      <c r="G184" s="41"/>
    </row>
    <row r="185" spans="1:7">
      <c r="A185" s="222" t="str">
        <f t="shared" si="12"/>
        <v>g</v>
      </c>
      <c r="B185" s="223"/>
      <c r="C185" s="189" t="s">
        <v>17</v>
      </c>
      <c r="D185" s="192"/>
      <c r="E185" s="189"/>
      <c r="F185" s="234" t="s">
        <v>342</v>
      </c>
      <c r="G185" s="41"/>
    </row>
    <row r="186" spans="1:7">
      <c r="A186" s="222" t="str">
        <f t="shared" si="12"/>
        <v>g</v>
      </c>
      <c r="B186" s="223"/>
      <c r="C186" s="189" t="s">
        <v>17</v>
      </c>
      <c r="D186" s="192"/>
      <c r="E186" s="189"/>
      <c r="F186" s="234" t="s">
        <v>342</v>
      </c>
      <c r="G186" s="41"/>
    </row>
    <row r="187" spans="1:7">
      <c r="A187" s="222" t="str">
        <f t="shared" si="12"/>
        <v>g</v>
      </c>
      <c r="B187" s="223"/>
      <c r="C187" s="189" t="s">
        <v>99</v>
      </c>
      <c r="D187" s="192"/>
      <c r="E187" s="189"/>
      <c r="F187" s="234" t="s">
        <v>342</v>
      </c>
      <c r="G187" s="41"/>
    </row>
    <row r="188" spans="1:7">
      <c r="A188" s="222" t="str">
        <f t="shared" si="12"/>
        <v>g</v>
      </c>
      <c r="B188" s="223"/>
      <c r="C188" s="189" t="s">
        <v>99</v>
      </c>
      <c r="D188" s="192"/>
      <c r="E188" s="189"/>
      <c r="F188" s="234" t="s">
        <v>342</v>
      </c>
      <c r="G188" s="41"/>
    </row>
    <row r="189" spans="1:7">
      <c r="A189" s="222" t="str">
        <f t="shared" si="12"/>
        <v>g</v>
      </c>
      <c r="B189" s="223"/>
      <c r="C189" s="189" t="s">
        <v>99</v>
      </c>
      <c r="D189" s="192"/>
      <c r="E189" s="189"/>
      <c r="F189" s="234" t="s">
        <v>342</v>
      </c>
      <c r="G189" s="41"/>
    </row>
    <row r="190" spans="1:7">
      <c r="A190" s="222" t="str">
        <f t="shared" si="12"/>
        <v>g</v>
      </c>
      <c r="B190" s="223"/>
      <c r="C190" s="189" t="s">
        <v>99</v>
      </c>
      <c r="D190" s="192"/>
      <c r="E190" s="189"/>
      <c r="F190" s="234" t="s">
        <v>342</v>
      </c>
      <c r="G190" s="41"/>
    </row>
    <row r="191" spans="1:7">
      <c r="A191" s="222" t="str">
        <f t="shared" si="12"/>
        <v>g</v>
      </c>
      <c r="B191" s="223"/>
      <c r="C191" s="189" t="s">
        <v>99</v>
      </c>
      <c r="D191" s="192"/>
      <c r="E191" s="189"/>
      <c r="F191" s="234" t="s">
        <v>342</v>
      </c>
      <c r="G191" s="41"/>
    </row>
    <row r="192" spans="1:7">
      <c r="A192" s="222" t="str">
        <f t="shared" si="12"/>
        <v>g</v>
      </c>
      <c r="B192" s="223"/>
      <c r="C192" s="189" t="s">
        <v>99</v>
      </c>
      <c r="D192" s="192"/>
      <c r="E192" s="189"/>
      <c r="F192" s="234" t="s">
        <v>342</v>
      </c>
      <c r="G192" s="41"/>
    </row>
    <row r="193" spans="1:7">
      <c r="A193" s="222" t="str">
        <f t="shared" si="12"/>
        <v>g</v>
      </c>
      <c r="B193" s="223"/>
      <c r="C193" s="189" t="s">
        <v>99</v>
      </c>
      <c r="D193" s="192"/>
      <c r="E193" s="189"/>
      <c r="F193" s="234" t="s">
        <v>342</v>
      </c>
      <c r="G193" s="41"/>
    </row>
    <row r="194" spans="1:7">
      <c r="A194" s="222" t="str">
        <f t="shared" si="12"/>
        <v>g</v>
      </c>
      <c r="B194" s="223"/>
      <c r="C194" s="189" t="s">
        <v>99</v>
      </c>
      <c r="D194" s="192"/>
      <c r="E194" s="189"/>
      <c r="F194" s="234" t="s">
        <v>342</v>
      </c>
      <c r="G194" s="41"/>
    </row>
    <row r="195" spans="1:7">
      <c r="A195" s="222" t="str">
        <f t="shared" si="12"/>
        <v>g</v>
      </c>
      <c r="B195" s="223"/>
      <c r="C195" s="189" t="s">
        <v>100</v>
      </c>
      <c r="D195" s="192"/>
      <c r="E195" s="189"/>
      <c r="F195" s="234" t="s">
        <v>342</v>
      </c>
      <c r="G195" s="41"/>
    </row>
    <row r="196" spans="1:7">
      <c r="A196" s="222" t="str">
        <f t="shared" si="12"/>
        <v>g</v>
      </c>
      <c r="B196" s="223"/>
      <c r="C196" s="189" t="s">
        <v>100</v>
      </c>
      <c r="D196" s="192"/>
      <c r="E196" s="189"/>
      <c r="F196" s="234" t="s">
        <v>342</v>
      </c>
      <c r="G196" s="41"/>
    </row>
    <row r="197" spans="1:7">
      <c r="A197" s="222" t="str">
        <f t="shared" si="12"/>
        <v>g</v>
      </c>
      <c r="B197" s="223"/>
      <c r="C197" s="189" t="s">
        <v>100</v>
      </c>
      <c r="D197" s="192"/>
      <c r="E197" s="189"/>
      <c r="F197" s="234" t="s">
        <v>342</v>
      </c>
      <c r="G197" s="41"/>
    </row>
    <row r="198" spans="1:7">
      <c r="A198" s="222" t="str">
        <f t="shared" si="12"/>
        <v>g</v>
      </c>
      <c r="B198" s="223"/>
      <c r="C198" s="189" t="s">
        <v>100</v>
      </c>
      <c r="D198" s="192"/>
      <c r="E198" s="189"/>
      <c r="F198" s="234" t="s">
        <v>342</v>
      </c>
      <c r="G198" s="41"/>
    </row>
    <row r="199" spans="1:7">
      <c r="A199" s="222" t="str">
        <f t="shared" si="12"/>
        <v>g</v>
      </c>
      <c r="B199" s="223"/>
      <c r="C199" s="189" t="s">
        <v>100</v>
      </c>
      <c r="D199" s="192"/>
      <c r="E199" s="189"/>
      <c r="F199" s="234" t="s">
        <v>342</v>
      </c>
      <c r="G199" s="41"/>
    </row>
    <row r="200" spans="1:7">
      <c r="A200" s="222" t="str">
        <f t="shared" si="12"/>
        <v>g</v>
      </c>
      <c r="B200" s="223"/>
      <c r="C200" s="189" t="s">
        <v>100</v>
      </c>
      <c r="D200" s="192"/>
      <c r="E200" s="189"/>
      <c r="F200" s="234" t="s">
        <v>342</v>
      </c>
      <c r="G200" s="41"/>
    </row>
    <row r="201" spans="1:7">
      <c r="A201" s="222" t="str">
        <f t="shared" si="12"/>
        <v>g</v>
      </c>
      <c r="B201" s="223"/>
      <c r="C201" s="189" t="s">
        <v>100</v>
      </c>
      <c r="D201" s="192"/>
      <c r="E201" s="189"/>
      <c r="F201" s="234" t="s">
        <v>342</v>
      </c>
      <c r="G201" s="41"/>
    </row>
    <row r="202" spans="1:7">
      <c r="A202" s="222" t="str">
        <f t="shared" si="12"/>
        <v>g</v>
      </c>
      <c r="B202" s="223"/>
      <c r="C202" s="189" t="s">
        <v>100</v>
      </c>
      <c r="D202" s="192"/>
      <c r="E202" s="189"/>
      <c r="F202" s="234" t="s">
        <v>342</v>
      </c>
      <c r="G202" s="41"/>
    </row>
    <row r="203" spans="1:7">
      <c r="A203" s="222" t="str">
        <f t="shared" si="12"/>
        <v>g</v>
      </c>
      <c r="B203" s="223"/>
      <c r="C203" s="189" t="s">
        <v>100</v>
      </c>
      <c r="D203" s="192"/>
      <c r="E203" s="189"/>
      <c r="F203" s="234" t="s">
        <v>342</v>
      </c>
      <c r="G203" s="41"/>
    </row>
    <row r="204" spans="1:7">
      <c r="A204" s="222" t="str">
        <f t="shared" si="12"/>
        <v>g</v>
      </c>
      <c r="B204" s="223"/>
      <c r="C204" s="189" t="s">
        <v>100</v>
      </c>
      <c r="D204" s="192"/>
      <c r="E204" s="189"/>
      <c r="F204" s="234" t="s">
        <v>342</v>
      </c>
      <c r="G204" s="41"/>
    </row>
    <row r="205" spans="1:7">
      <c r="A205" s="222" t="str">
        <f t="shared" si="12"/>
        <v>g</v>
      </c>
      <c r="B205" s="223"/>
      <c r="C205" s="189" t="s">
        <v>100</v>
      </c>
      <c r="D205" s="192"/>
      <c r="E205" s="189"/>
      <c r="F205" s="234" t="s">
        <v>342</v>
      </c>
      <c r="G205" s="41"/>
    </row>
    <row r="206" spans="1:7">
      <c r="A206" s="222" t="str">
        <f t="shared" si="12"/>
        <v>g</v>
      </c>
      <c r="B206" s="223"/>
      <c r="C206" s="189" t="s">
        <v>100</v>
      </c>
      <c r="D206" s="192"/>
      <c r="E206" s="189"/>
      <c r="F206" s="234" t="s">
        <v>342</v>
      </c>
      <c r="G206" s="41"/>
    </row>
    <row r="207" spans="1:7">
      <c r="A207" s="222" t="str">
        <f t="shared" si="12"/>
        <v>g</v>
      </c>
      <c r="B207" s="223"/>
      <c r="C207" s="189" t="s">
        <v>100</v>
      </c>
      <c r="D207" s="192"/>
      <c r="E207" s="189"/>
      <c r="F207" s="234" t="s">
        <v>342</v>
      </c>
      <c r="G207" s="41"/>
    </row>
    <row r="208" spans="1:7">
      <c r="A208" s="222" t="str">
        <f t="shared" si="12"/>
        <v>g</v>
      </c>
      <c r="B208" s="223"/>
      <c r="C208" s="189" t="s">
        <v>100</v>
      </c>
      <c r="D208" s="192"/>
      <c r="E208" s="189"/>
      <c r="F208" s="234" t="s">
        <v>342</v>
      </c>
      <c r="G208" s="41"/>
    </row>
    <row r="209" spans="1:7">
      <c r="A209" s="222" t="str">
        <f t="shared" si="12"/>
        <v>g</v>
      </c>
      <c r="B209" s="223"/>
      <c r="C209" s="189" t="s">
        <v>100</v>
      </c>
      <c r="D209" s="192"/>
      <c r="E209" s="189"/>
      <c r="F209" s="234" t="s">
        <v>342</v>
      </c>
      <c r="G209" s="41"/>
    </row>
    <row r="210" spans="1:7">
      <c r="A210" s="222" t="str">
        <f t="shared" si="12"/>
        <v>g</v>
      </c>
      <c r="B210" s="223"/>
      <c r="C210" s="189" t="s">
        <v>100</v>
      </c>
      <c r="D210" s="192"/>
      <c r="E210" s="189"/>
      <c r="F210" s="234" t="s">
        <v>342</v>
      </c>
      <c r="G210" s="41"/>
    </row>
    <row r="211" spans="1:7">
      <c r="A211" s="222" t="str">
        <f t="shared" ref="A211:A240" si="13">F211&amp;B211</f>
        <v>g</v>
      </c>
      <c r="B211" s="223"/>
      <c r="C211" s="189" t="s">
        <v>100</v>
      </c>
      <c r="D211" s="192"/>
      <c r="E211" s="189"/>
      <c r="F211" s="234" t="s">
        <v>342</v>
      </c>
      <c r="G211" s="41"/>
    </row>
    <row r="212" spans="1:7">
      <c r="A212" s="222" t="str">
        <f t="shared" si="13"/>
        <v/>
      </c>
      <c r="B212" s="223"/>
      <c r="C212" s="189"/>
      <c r="D212" s="192"/>
      <c r="E212" s="189"/>
      <c r="F212" s="234"/>
      <c r="G212" s="41"/>
    </row>
    <row r="213" spans="1:7">
      <c r="A213" s="186" t="str">
        <f t="shared" si="13"/>
        <v>h</v>
      </c>
      <c r="B213" s="187"/>
      <c r="C213" s="187"/>
      <c r="D213" s="188"/>
      <c r="E213" s="188"/>
      <c r="F213" s="224" t="s">
        <v>343</v>
      </c>
      <c r="G213" s="41"/>
    </row>
    <row r="214" spans="1:7">
      <c r="A214" s="222" t="str">
        <f t="shared" si="13"/>
        <v>h</v>
      </c>
      <c r="B214" s="223"/>
      <c r="C214" s="189" t="s">
        <v>17</v>
      </c>
      <c r="D214" s="192"/>
      <c r="E214" s="189"/>
      <c r="F214" s="234" t="s">
        <v>343</v>
      </c>
      <c r="G214" s="41"/>
    </row>
    <row r="215" spans="1:7">
      <c r="A215" s="222" t="str">
        <f t="shared" si="13"/>
        <v>h</v>
      </c>
      <c r="B215" s="223"/>
      <c r="C215" s="189" t="s">
        <v>17</v>
      </c>
      <c r="D215" s="192"/>
      <c r="E215" s="189"/>
      <c r="F215" s="234" t="s">
        <v>343</v>
      </c>
      <c r="G215" s="41"/>
    </row>
    <row r="216" spans="1:7">
      <c r="A216" s="222" t="str">
        <f t="shared" si="13"/>
        <v>h</v>
      </c>
      <c r="B216" s="223"/>
      <c r="C216" s="189" t="s">
        <v>17</v>
      </c>
      <c r="D216" s="192"/>
      <c r="E216" s="189"/>
      <c r="F216" s="234" t="s">
        <v>343</v>
      </c>
      <c r="G216" s="41"/>
    </row>
    <row r="217" spans="1:7">
      <c r="A217" s="222" t="str">
        <f t="shared" si="13"/>
        <v>h</v>
      </c>
      <c r="B217" s="223"/>
      <c r="C217" s="189" t="s">
        <v>99</v>
      </c>
      <c r="D217" s="192"/>
      <c r="E217" s="189"/>
      <c r="F217" s="234" t="s">
        <v>343</v>
      </c>
      <c r="G217" s="41"/>
    </row>
    <row r="218" spans="1:7">
      <c r="A218" s="222" t="str">
        <f t="shared" si="13"/>
        <v>h</v>
      </c>
      <c r="B218" s="223"/>
      <c r="C218" s="189" t="s">
        <v>99</v>
      </c>
      <c r="D218" s="192"/>
      <c r="E218" s="189"/>
      <c r="F218" s="234" t="s">
        <v>343</v>
      </c>
      <c r="G218" s="41"/>
    </row>
    <row r="219" spans="1:7">
      <c r="A219" s="222" t="str">
        <f t="shared" si="13"/>
        <v>h</v>
      </c>
      <c r="B219" s="223"/>
      <c r="C219" s="189" t="s">
        <v>99</v>
      </c>
      <c r="D219" s="192"/>
      <c r="E219" s="189"/>
      <c r="F219" s="234" t="s">
        <v>343</v>
      </c>
      <c r="G219" s="41"/>
    </row>
    <row r="220" spans="1:7">
      <c r="A220" s="222" t="str">
        <f t="shared" si="13"/>
        <v>h</v>
      </c>
      <c r="B220" s="223"/>
      <c r="C220" s="189" t="s">
        <v>99</v>
      </c>
      <c r="D220" s="192"/>
      <c r="E220" s="189"/>
      <c r="F220" s="234" t="s">
        <v>343</v>
      </c>
      <c r="G220" s="41"/>
    </row>
    <row r="221" spans="1:7">
      <c r="A221" s="222" t="str">
        <f t="shared" si="13"/>
        <v>h</v>
      </c>
      <c r="B221" s="223"/>
      <c r="C221" s="189" t="s">
        <v>99</v>
      </c>
      <c r="D221" s="192"/>
      <c r="E221" s="189"/>
      <c r="F221" s="234" t="s">
        <v>343</v>
      </c>
      <c r="G221" s="41"/>
    </row>
    <row r="222" spans="1:7">
      <c r="A222" s="222" t="str">
        <f t="shared" si="13"/>
        <v>h</v>
      </c>
      <c r="B222" s="223"/>
      <c r="C222" s="189" t="s">
        <v>99</v>
      </c>
      <c r="D222" s="192"/>
      <c r="E222" s="189"/>
      <c r="F222" s="234" t="s">
        <v>343</v>
      </c>
      <c r="G222" s="41"/>
    </row>
    <row r="223" spans="1:7">
      <c r="A223" s="222" t="str">
        <f t="shared" si="13"/>
        <v>h</v>
      </c>
      <c r="B223" s="223"/>
      <c r="C223" s="189" t="s">
        <v>99</v>
      </c>
      <c r="D223" s="192"/>
      <c r="E223" s="189"/>
      <c r="F223" s="234" t="s">
        <v>343</v>
      </c>
      <c r="G223" s="41"/>
    </row>
    <row r="224" spans="1:7">
      <c r="A224" s="222" t="str">
        <f t="shared" si="13"/>
        <v>h</v>
      </c>
      <c r="B224" s="223"/>
      <c r="C224" s="189" t="s">
        <v>99</v>
      </c>
      <c r="D224" s="192"/>
      <c r="E224" s="189"/>
      <c r="F224" s="234" t="s">
        <v>343</v>
      </c>
      <c r="G224" s="41"/>
    </row>
    <row r="225" spans="1:7">
      <c r="A225" s="222" t="str">
        <f t="shared" si="13"/>
        <v>h</v>
      </c>
      <c r="B225" s="223"/>
      <c r="C225" s="189" t="s">
        <v>100</v>
      </c>
      <c r="D225" s="192"/>
      <c r="E225" s="189"/>
      <c r="F225" s="234" t="s">
        <v>343</v>
      </c>
      <c r="G225" s="41"/>
    </row>
    <row r="226" spans="1:7">
      <c r="A226" s="222" t="str">
        <f t="shared" si="13"/>
        <v>h</v>
      </c>
      <c r="B226" s="223"/>
      <c r="C226" s="189" t="s">
        <v>100</v>
      </c>
      <c r="D226" s="192"/>
      <c r="E226" s="189"/>
      <c r="F226" s="234" t="s">
        <v>343</v>
      </c>
      <c r="G226" s="42"/>
    </row>
    <row r="227" spans="1:7">
      <c r="A227" s="222" t="str">
        <f t="shared" si="13"/>
        <v>h</v>
      </c>
      <c r="B227" s="223"/>
      <c r="C227" s="189" t="s">
        <v>100</v>
      </c>
      <c r="D227" s="192"/>
      <c r="E227" s="189"/>
      <c r="F227" s="234" t="s">
        <v>343</v>
      </c>
      <c r="G227" s="42"/>
    </row>
    <row r="228" spans="1:7">
      <c r="A228" s="222" t="str">
        <f t="shared" si="13"/>
        <v>h</v>
      </c>
      <c r="B228" s="223"/>
      <c r="C228" s="189" t="s">
        <v>100</v>
      </c>
      <c r="D228" s="192"/>
      <c r="E228" s="189"/>
      <c r="F228" s="234" t="s">
        <v>343</v>
      </c>
      <c r="G228" s="42"/>
    </row>
    <row r="229" spans="1:7">
      <c r="A229" s="222" t="str">
        <f t="shared" si="13"/>
        <v>h</v>
      </c>
      <c r="B229" s="223"/>
      <c r="C229" s="189" t="s">
        <v>100</v>
      </c>
      <c r="D229" s="192"/>
      <c r="E229" s="189"/>
      <c r="F229" s="234" t="s">
        <v>343</v>
      </c>
      <c r="G229" s="42"/>
    </row>
    <row r="230" spans="1:7">
      <c r="A230" s="222" t="str">
        <f t="shared" si="13"/>
        <v>h</v>
      </c>
      <c r="B230" s="223"/>
      <c r="C230" s="189" t="s">
        <v>100</v>
      </c>
      <c r="D230" s="192"/>
      <c r="E230" s="189"/>
      <c r="F230" s="234" t="s">
        <v>343</v>
      </c>
      <c r="G230" s="42"/>
    </row>
    <row r="231" spans="1:7">
      <c r="A231" s="222" t="str">
        <f t="shared" si="13"/>
        <v>h</v>
      </c>
      <c r="B231" s="223"/>
      <c r="C231" s="189" t="s">
        <v>100</v>
      </c>
      <c r="D231" s="192"/>
      <c r="E231" s="189"/>
      <c r="F231" s="234" t="s">
        <v>343</v>
      </c>
      <c r="G231" s="42"/>
    </row>
    <row r="232" spans="1:7">
      <c r="A232" s="222" t="str">
        <f t="shared" si="13"/>
        <v>h</v>
      </c>
      <c r="B232" s="223"/>
      <c r="C232" s="189" t="s">
        <v>100</v>
      </c>
      <c r="D232" s="192"/>
      <c r="E232" s="189"/>
      <c r="F232" s="234" t="s">
        <v>343</v>
      </c>
      <c r="G232" s="42"/>
    </row>
    <row r="233" spans="1:7">
      <c r="A233" s="222" t="str">
        <f t="shared" si="13"/>
        <v>h</v>
      </c>
      <c r="B233" s="223"/>
      <c r="C233" s="189" t="s">
        <v>100</v>
      </c>
      <c r="D233" s="192"/>
      <c r="E233" s="189"/>
      <c r="F233" s="234" t="s">
        <v>343</v>
      </c>
      <c r="G233" s="42"/>
    </row>
    <row r="234" spans="1:7">
      <c r="A234" s="222" t="str">
        <f t="shared" si="13"/>
        <v>h</v>
      </c>
      <c r="B234" s="223"/>
      <c r="C234" s="189" t="s">
        <v>100</v>
      </c>
      <c r="D234" s="192"/>
      <c r="E234" s="189"/>
      <c r="F234" s="234" t="s">
        <v>343</v>
      </c>
      <c r="G234" s="42"/>
    </row>
    <row r="235" spans="1:7">
      <c r="A235" s="222" t="str">
        <f t="shared" si="13"/>
        <v>h</v>
      </c>
      <c r="B235" s="223"/>
      <c r="C235" s="189" t="s">
        <v>100</v>
      </c>
      <c r="D235" s="192"/>
      <c r="E235" s="189"/>
      <c r="F235" s="234" t="s">
        <v>343</v>
      </c>
      <c r="G235" s="42"/>
    </row>
    <row r="236" spans="1:7">
      <c r="A236" s="222" t="str">
        <f t="shared" si="13"/>
        <v>h</v>
      </c>
      <c r="B236" s="223"/>
      <c r="C236" s="189" t="s">
        <v>100</v>
      </c>
      <c r="D236" s="192"/>
      <c r="E236" s="189"/>
      <c r="F236" s="234" t="s">
        <v>343</v>
      </c>
      <c r="G236" s="42"/>
    </row>
    <row r="237" spans="1:7">
      <c r="A237" s="222" t="str">
        <f t="shared" si="13"/>
        <v>h</v>
      </c>
      <c r="B237" s="223"/>
      <c r="C237" s="189" t="s">
        <v>100</v>
      </c>
      <c r="D237" s="192"/>
      <c r="E237" s="189"/>
      <c r="F237" s="234" t="s">
        <v>343</v>
      </c>
      <c r="G237" s="42"/>
    </row>
    <row r="238" spans="1:7">
      <c r="A238" s="222" t="str">
        <f t="shared" si="13"/>
        <v>h</v>
      </c>
      <c r="B238" s="223"/>
      <c r="C238" s="189" t="s">
        <v>100</v>
      </c>
      <c r="D238" s="192"/>
      <c r="E238" s="189"/>
      <c r="F238" s="234" t="s">
        <v>343</v>
      </c>
      <c r="G238" s="42"/>
    </row>
    <row r="239" spans="1:7">
      <c r="A239" s="222" t="str">
        <f t="shared" si="13"/>
        <v>h</v>
      </c>
      <c r="B239" s="223"/>
      <c r="C239" s="189" t="s">
        <v>100</v>
      </c>
      <c r="D239" s="192"/>
      <c r="E239" s="189"/>
      <c r="F239" s="234" t="s">
        <v>343</v>
      </c>
      <c r="G239" s="42"/>
    </row>
    <row r="240" spans="1:7">
      <c r="A240" s="222" t="str">
        <f t="shared" si="13"/>
        <v>h</v>
      </c>
      <c r="B240" s="223"/>
      <c r="C240" s="189" t="s">
        <v>100</v>
      </c>
      <c r="D240" s="192"/>
      <c r="E240" s="189"/>
      <c r="F240" s="234" t="s">
        <v>343</v>
      </c>
      <c r="G240" s="42"/>
    </row>
    <row r="241" spans="1:7">
      <c r="A241" s="222" t="str">
        <f t="shared" ref="A241:A270" si="14">F241&amp;B241</f>
        <v>h</v>
      </c>
      <c r="B241" s="223"/>
      <c r="C241" s="189" t="s">
        <v>100</v>
      </c>
      <c r="D241" s="192"/>
      <c r="E241" s="189"/>
      <c r="F241" s="234" t="s">
        <v>343</v>
      </c>
      <c r="G241" s="42"/>
    </row>
    <row r="242" spans="1:7">
      <c r="A242" s="222" t="str">
        <f t="shared" si="14"/>
        <v/>
      </c>
      <c r="B242" s="223"/>
      <c r="C242" s="189"/>
      <c r="D242" s="192"/>
      <c r="E242" s="189"/>
      <c r="F242" s="234"/>
      <c r="G242" s="42"/>
    </row>
    <row r="243" spans="1:7">
      <c r="A243" s="186" t="str">
        <f t="shared" si="14"/>
        <v>i</v>
      </c>
      <c r="B243" s="187"/>
      <c r="C243" s="187"/>
      <c r="D243" s="188"/>
      <c r="E243" s="188"/>
      <c r="F243" s="224" t="s">
        <v>344</v>
      </c>
      <c r="G243" s="42"/>
    </row>
    <row r="244" spans="1:7">
      <c r="A244" s="222" t="str">
        <f t="shared" si="14"/>
        <v>i</v>
      </c>
      <c r="B244" s="223"/>
      <c r="C244" s="189" t="s">
        <v>17</v>
      </c>
      <c r="D244" s="192"/>
      <c r="E244" s="189"/>
      <c r="F244" s="234" t="s">
        <v>344</v>
      </c>
      <c r="G244" s="42"/>
    </row>
    <row r="245" spans="1:7">
      <c r="A245" s="222" t="str">
        <f t="shared" si="14"/>
        <v>i</v>
      </c>
      <c r="B245" s="223"/>
      <c r="C245" s="189" t="s">
        <v>17</v>
      </c>
      <c r="D245" s="192"/>
      <c r="E245" s="189"/>
      <c r="F245" s="234" t="s">
        <v>344</v>
      </c>
      <c r="G245" s="42"/>
    </row>
    <row r="246" spans="1:7">
      <c r="A246" s="222" t="str">
        <f t="shared" si="14"/>
        <v>i</v>
      </c>
      <c r="B246" s="223"/>
      <c r="C246" s="189" t="s">
        <v>17</v>
      </c>
      <c r="D246" s="192"/>
      <c r="E246" s="189"/>
      <c r="F246" s="234" t="s">
        <v>344</v>
      </c>
      <c r="G246" s="42"/>
    </row>
    <row r="247" spans="1:7">
      <c r="A247" s="222" t="str">
        <f t="shared" si="14"/>
        <v>i</v>
      </c>
      <c r="B247" s="223"/>
      <c r="C247" s="189" t="s">
        <v>99</v>
      </c>
      <c r="D247" s="192"/>
      <c r="E247" s="189"/>
      <c r="F247" s="234" t="s">
        <v>344</v>
      </c>
      <c r="G247" s="42"/>
    </row>
    <row r="248" spans="1:7">
      <c r="A248" s="222" t="str">
        <f t="shared" si="14"/>
        <v>i</v>
      </c>
      <c r="B248" s="223"/>
      <c r="C248" s="189" t="s">
        <v>99</v>
      </c>
      <c r="D248" s="192"/>
      <c r="E248" s="189"/>
      <c r="F248" s="234" t="s">
        <v>344</v>
      </c>
      <c r="G248" s="42"/>
    </row>
    <row r="249" spans="1:7">
      <c r="A249" s="222" t="str">
        <f t="shared" si="14"/>
        <v>i</v>
      </c>
      <c r="B249" s="223"/>
      <c r="C249" s="189" t="s">
        <v>99</v>
      </c>
      <c r="D249" s="192"/>
      <c r="E249" s="189"/>
      <c r="F249" s="234" t="s">
        <v>344</v>
      </c>
      <c r="G249" s="42"/>
    </row>
    <row r="250" spans="1:7">
      <c r="A250" s="222" t="str">
        <f t="shared" si="14"/>
        <v>i</v>
      </c>
      <c r="B250" s="223"/>
      <c r="C250" s="189" t="s">
        <v>99</v>
      </c>
      <c r="D250" s="192"/>
      <c r="E250" s="189"/>
      <c r="F250" s="234" t="s">
        <v>344</v>
      </c>
      <c r="G250" s="42"/>
    </row>
    <row r="251" spans="1:7">
      <c r="A251" s="222" t="str">
        <f t="shared" si="14"/>
        <v>i</v>
      </c>
      <c r="B251" s="223"/>
      <c r="C251" s="189" t="s">
        <v>99</v>
      </c>
      <c r="D251" s="192"/>
      <c r="E251" s="189"/>
      <c r="F251" s="234" t="s">
        <v>344</v>
      </c>
      <c r="G251" s="42"/>
    </row>
    <row r="252" spans="1:7">
      <c r="A252" s="222" t="str">
        <f t="shared" si="14"/>
        <v>i</v>
      </c>
      <c r="B252" s="223"/>
      <c r="C252" s="189" t="s">
        <v>99</v>
      </c>
      <c r="D252" s="192"/>
      <c r="E252" s="189"/>
      <c r="F252" s="234" t="s">
        <v>344</v>
      </c>
      <c r="G252" s="42"/>
    </row>
    <row r="253" spans="1:7">
      <c r="A253" s="222" t="str">
        <f t="shared" si="14"/>
        <v>i</v>
      </c>
      <c r="B253" s="223"/>
      <c r="C253" s="189" t="s">
        <v>99</v>
      </c>
      <c r="D253" s="192"/>
      <c r="E253" s="189"/>
      <c r="F253" s="234" t="s">
        <v>344</v>
      </c>
      <c r="G253" s="42"/>
    </row>
    <row r="254" spans="1:7">
      <c r="A254" s="222" t="str">
        <f t="shared" si="14"/>
        <v>i</v>
      </c>
      <c r="B254" s="223"/>
      <c r="C254" s="189" t="s">
        <v>99</v>
      </c>
      <c r="D254" s="192"/>
      <c r="E254" s="189"/>
      <c r="F254" s="234" t="s">
        <v>344</v>
      </c>
      <c r="G254" s="42"/>
    </row>
    <row r="255" spans="1:7">
      <c r="A255" s="222" t="str">
        <f t="shared" si="14"/>
        <v>i</v>
      </c>
      <c r="B255" s="223"/>
      <c r="C255" s="189" t="s">
        <v>100</v>
      </c>
      <c r="D255" s="192"/>
      <c r="E255" s="189"/>
      <c r="F255" s="234" t="s">
        <v>344</v>
      </c>
      <c r="G255" s="42"/>
    </row>
    <row r="256" spans="1:7">
      <c r="A256" s="222" t="str">
        <f t="shared" si="14"/>
        <v>i</v>
      </c>
      <c r="B256" s="223"/>
      <c r="C256" s="189" t="s">
        <v>100</v>
      </c>
      <c r="D256" s="192"/>
      <c r="E256" s="189"/>
      <c r="F256" s="234" t="s">
        <v>344</v>
      </c>
      <c r="G256" s="42"/>
    </row>
    <row r="257" spans="1:7">
      <c r="A257" s="222" t="str">
        <f t="shared" si="14"/>
        <v>i</v>
      </c>
      <c r="B257" s="223"/>
      <c r="C257" s="189" t="s">
        <v>100</v>
      </c>
      <c r="D257" s="192"/>
      <c r="E257" s="189"/>
      <c r="F257" s="234" t="s">
        <v>344</v>
      </c>
      <c r="G257" s="42"/>
    </row>
    <row r="258" spans="1:7">
      <c r="A258" s="222" t="str">
        <f t="shared" si="14"/>
        <v>i</v>
      </c>
      <c r="B258" s="223"/>
      <c r="C258" s="189" t="s">
        <v>100</v>
      </c>
      <c r="D258" s="192"/>
      <c r="E258" s="189"/>
      <c r="F258" s="234" t="s">
        <v>344</v>
      </c>
      <c r="G258" s="42"/>
    </row>
    <row r="259" spans="1:7">
      <c r="A259" s="222" t="str">
        <f t="shared" si="14"/>
        <v>i</v>
      </c>
      <c r="B259" s="223"/>
      <c r="C259" s="189" t="s">
        <v>100</v>
      </c>
      <c r="D259" s="192"/>
      <c r="E259" s="189"/>
      <c r="F259" s="234" t="s">
        <v>344</v>
      </c>
      <c r="G259" s="42"/>
    </row>
    <row r="260" spans="1:7">
      <c r="A260" s="222" t="str">
        <f t="shared" si="14"/>
        <v>i</v>
      </c>
      <c r="B260" s="223"/>
      <c r="C260" s="189" t="s">
        <v>100</v>
      </c>
      <c r="D260" s="192"/>
      <c r="E260" s="189"/>
      <c r="F260" s="234" t="s">
        <v>344</v>
      </c>
      <c r="G260" s="42"/>
    </row>
    <row r="261" spans="1:7">
      <c r="A261" s="222" t="str">
        <f t="shared" si="14"/>
        <v>i</v>
      </c>
      <c r="B261" s="223"/>
      <c r="C261" s="189" t="s">
        <v>100</v>
      </c>
      <c r="D261" s="192"/>
      <c r="E261" s="189"/>
      <c r="F261" s="234" t="s">
        <v>344</v>
      </c>
      <c r="G261" s="42"/>
    </row>
    <row r="262" spans="1:7">
      <c r="A262" s="222" t="str">
        <f t="shared" si="14"/>
        <v>i</v>
      </c>
      <c r="B262" s="223"/>
      <c r="C262" s="189" t="s">
        <v>100</v>
      </c>
      <c r="D262" s="192"/>
      <c r="E262" s="189"/>
      <c r="F262" s="234" t="s">
        <v>344</v>
      </c>
      <c r="G262" s="42"/>
    </row>
    <row r="263" spans="1:7">
      <c r="A263" s="222" t="str">
        <f t="shared" si="14"/>
        <v>i</v>
      </c>
      <c r="B263" s="223"/>
      <c r="C263" s="189" t="s">
        <v>100</v>
      </c>
      <c r="D263" s="192"/>
      <c r="E263" s="189"/>
      <c r="F263" s="234" t="s">
        <v>344</v>
      </c>
      <c r="G263" s="42"/>
    </row>
    <row r="264" spans="1:7">
      <c r="A264" s="222" t="str">
        <f t="shared" si="14"/>
        <v>i</v>
      </c>
      <c r="B264" s="223"/>
      <c r="C264" s="189" t="s">
        <v>100</v>
      </c>
      <c r="D264" s="192"/>
      <c r="E264" s="189"/>
      <c r="F264" s="234" t="s">
        <v>344</v>
      </c>
      <c r="G264" s="42"/>
    </row>
    <row r="265" spans="1:7">
      <c r="A265" s="222" t="str">
        <f t="shared" si="14"/>
        <v>i</v>
      </c>
      <c r="B265" s="223"/>
      <c r="C265" s="189" t="s">
        <v>100</v>
      </c>
      <c r="D265" s="192"/>
      <c r="E265" s="189"/>
      <c r="F265" s="234" t="s">
        <v>344</v>
      </c>
      <c r="G265" s="42"/>
    </row>
    <row r="266" spans="1:7">
      <c r="A266" s="222" t="str">
        <f t="shared" si="14"/>
        <v>i</v>
      </c>
      <c r="B266" s="223"/>
      <c r="C266" s="189" t="s">
        <v>100</v>
      </c>
      <c r="D266" s="192"/>
      <c r="E266" s="189"/>
      <c r="F266" s="234" t="s">
        <v>344</v>
      </c>
      <c r="G266" s="42"/>
    </row>
    <row r="267" spans="1:7">
      <c r="A267" s="222" t="str">
        <f t="shared" si="14"/>
        <v>i</v>
      </c>
      <c r="B267" s="223"/>
      <c r="C267" s="189" t="s">
        <v>100</v>
      </c>
      <c r="D267" s="192"/>
      <c r="E267" s="189"/>
      <c r="F267" s="234" t="s">
        <v>344</v>
      </c>
      <c r="G267" s="42"/>
    </row>
    <row r="268" spans="1:7">
      <c r="A268" s="222" t="str">
        <f t="shared" si="14"/>
        <v>i</v>
      </c>
      <c r="B268" s="223"/>
      <c r="C268" s="189" t="s">
        <v>100</v>
      </c>
      <c r="D268" s="192"/>
      <c r="E268" s="189"/>
      <c r="F268" s="234" t="s">
        <v>344</v>
      </c>
      <c r="G268" s="42"/>
    </row>
    <row r="269" spans="1:7">
      <c r="A269" s="222" t="str">
        <f t="shared" si="14"/>
        <v>i</v>
      </c>
      <c r="B269" s="223"/>
      <c r="C269" s="189" t="s">
        <v>100</v>
      </c>
      <c r="D269" s="192"/>
      <c r="E269" s="189"/>
      <c r="F269" s="234" t="s">
        <v>344</v>
      </c>
      <c r="G269" s="42"/>
    </row>
    <row r="270" spans="1:7">
      <c r="A270" s="222" t="str">
        <f t="shared" si="14"/>
        <v>i</v>
      </c>
      <c r="B270" s="223"/>
      <c r="C270" s="189" t="s">
        <v>100</v>
      </c>
      <c r="D270" s="192"/>
      <c r="E270" s="189"/>
      <c r="F270" s="234" t="s">
        <v>344</v>
      </c>
      <c r="G270" s="42"/>
    </row>
    <row r="271" spans="1:7">
      <c r="A271" s="222" t="str">
        <f t="shared" ref="A271:A300" si="15">F271&amp;B271</f>
        <v>i</v>
      </c>
      <c r="B271" s="223"/>
      <c r="C271" s="189" t="s">
        <v>100</v>
      </c>
      <c r="D271" s="192"/>
      <c r="E271" s="189"/>
      <c r="F271" s="234" t="s">
        <v>344</v>
      </c>
      <c r="G271" s="42"/>
    </row>
    <row r="272" spans="1:7">
      <c r="A272" s="222" t="str">
        <f t="shared" si="15"/>
        <v/>
      </c>
      <c r="B272" s="223"/>
      <c r="C272" s="189"/>
      <c r="D272" s="192"/>
      <c r="E272" s="189"/>
      <c r="F272" s="234"/>
      <c r="G272" s="42"/>
    </row>
    <row r="273" spans="1:7">
      <c r="A273" s="186" t="str">
        <f t="shared" si="15"/>
        <v>j</v>
      </c>
      <c r="B273" s="187"/>
      <c r="C273" s="187"/>
      <c r="D273" s="188"/>
      <c r="E273" s="188"/>
      <c r="F273" s="224" t="s">
        <v>345</v>
      </c>
      <c r="G273" s="42"/>
    </row>
    <row r="274" spans="1:7">
      <c r="A274" s="222" t="str">
        <f t="shared" si="15"/>
        <v>j</v>
      </c>
      <c r="B274" s="223"/>
      <c r="C274" s="189" t="s">
        <v>17</v>
      </c>
      <c r="D274" s="192"/>
      <c r="E274" s="189"/>
      <c r="F274" s="234" t="s">
        <v>345</v>
      </c>
      <c r="G274" s="42"/>
    </row>
    <row r="275" spans="1:7">
      <c r="A275" s="222" t="str">
        <f t="shared" si="15"/>
        <v>j</v>
      </c>
      <c r="B275" s="223"/>
      <c r="C275" s="189" t="s">
        <v>17</v>
      </c>
      <c r="D275" s="192"/>
      <c r="E275" s="189"/>
      <c r="F275" s="234" t="s">
        <v>345</v>
      </c>
      <c r="G275" s="42"/>
    </row>
    <row r="276" spans="1:7">
      <c r="A276" s="222" t="str">
        <f t="shared" si="15"/>
        <v>j</v>
      </c>
      <c r="B276" s="223"/>
      <c r="C276" s="189" t="s">
        <v>17</v>
      </c>
      <c r="D276" s="192"/>
      <c r="E276" s="189"/>
      <c r="F276" s="234" t="s">
        <v>345</v>
      </c>
      <c r="G276" s="42"/>
    </row>
    <row r="277" spans="1:7">
      <c r="A277" s="222" t="str">
        <f t="shared" si="15"/>
        <v>j</v>
      </c>
      <c r="B277" s="223"/>
      <c r="C277" s="189" t="s">
        <v>99</v>
      </c>
      <c r="D277" s="192"/>
      <c r="E277" s="189"/>
      <c r="F277" s="234" t="s">
        <v>345</v>
      </c>
      <c r="G277" s="42"/>
    </row>
    <row r="278" spans="1:7">
      <c r="A278" s="222" t="str">
        <f t="shared" si="15"/>
        <v>j</v>
      </c>
      <c r="B278" s="223"/>
      <c r="C278" s="189" t="s">
        <v>99</v>
      </c>
      <c r="D278" s="192"/>
      <c r="E278" s="189"/>
      <c r="F278" s="234" t="s">
        <v>345</v>
      </c>
      <c r="G278" s="42"/>
    </row>
    <row r="279" spans="1:7">
      <c r="A279" s="222" t="str">
        <f t="shared" si="15"/>
        <v>j</v>
      </c>
      <c r="B279" s="223"/>
      <c r="C279" s="189" t="s">
        <v>99</v>
      </c>
      <c r="D279" s="192"/>
      <c r="E279" s="189"/>
      <c r="F279" s="234" t="s">
        <v>345</v>
      </c>
      <c r="G279" s="42"/>
    </row>
    <row r="280" spans="1:7">
      <c r="A280" s="222" t="str">
        <f t="shared" si="15"/>
        <v>j</v>
      </c>
      <c r="B280" s="223"/>
      <c r="C280" s="189" t="s">
        <v>99</v>
      </c>
      <c r="D280" s="192"/>
      <c r="E280" s="189"/>
      <c r="F280" s="234" t="s">
        <v>345</v>
      </c>
      <c r="G280" s="42"/>
    </row>
    <row r="281" spans="1:7">
      <c r="A281" s="222" t="str">
        <f t="shared" si="15"/>
        <v>j</v>
      </c>
      <c r="B281" s="223"/>
      <c r="C281" s="189" t="s">
        <v>99</v>
      </c>
      <c r="D281" s="192"/>
      <c r="E281" s="189"/>
      <c r="F281" s="234" t="s">
        <v>345</v>
      </c>
      <c r="G281" s="42"/>
    </row>
    <row r="282" spans="1:7">
      <c r="A282" s="222" t="str">
        <f t="shared" si="15"/>
        <v>j</v>
      </c>
      <c r="B282" s="223"/>
      <c r="C282" s="189" t="s">
        <v>99</v>
      </c>
      <c r="D282" s="192"/>
      <c r="E282" s="189"/>
      <c r="F282" s="234" t="s">
        <v>345</v>
      </c>
      <c r="G282" s="42"/>
    </row>
    <row r="283" spans="1:7">
      <c r="A283" s="222" t="str">
        <f t="shared" si="15"/>
        <v>j</v>
      </c>
      <c r="B283" s="223"/>
      <c r="C283" s="189" t="s">
        <v>99</v>
      </c>
      <c r="D283" s="192"/>
      <c r="E283" s="189"/>
      <c r="F283" s="234" t="s">
        <v>345</v>
      </c>
      <c r="G283" s="42"/>
    </row>
    <row r="284" spans="1:7">
      <c r="A284" s="222" t="str">
        <f t="shared" si="15"/>
        <v>j</v>
      </c>
      <c r="B284" s="223"/>
      <c r="C284" s="189" t="s">
        <v>99</v>
      </c>
      <c r="D284" s="192"/>
      <c r="E284" s="189"/>
      <c r="F284" s="234" t="s">
        <v>345</v>
      </c>
      <c r="G284" s="42"/>
    </row>
    <row r="285" spans="1:7">
      <c r="A285" s="222" t="str">
        <f t="shared" si="15"/>
        <v>j</v>
      </c>
      <c r="B285" s="223"/>
      <c r="C285" s="189" t="s">
        <v>100</v>
      </c>
      <c r="D285" s="192"/>
      <c r="E285" s="189"/>
      <c r="F285" s="234" t="s">
        <v>345</v>
      </c>
      <c r="G285" s="42"/>
    </row>
    <row r="286" spans="1:7">
      <c r="A286" s="222" t="str">
        <f t="shared" si="15"/>
        <v>j</v>
      </c>
      <c r="B286" s="223"/>
      <c r="C286" s="189" t="s">
        <v>100</v>
      </c>
      <c r="D286" s="192"/>
      <c r="E286" s="189"/>
      <c r="F286" s="234" t="s">
        <v>345</v>
      </c>
      <c r="G286" s="42"/>
    </row>
    <row r="287" spans="1:7">
      <c r="A287" s="222" t="str">
        <f t="shared" si="15"/>
        <v>j</v>
      </c>
      <c r="B287" s="223"/>
      <c r="C287" s="189" t="s">
        <v>100</v>
      </c>
      <c r="D287" s="192"/>
      <c r="E287" s="189"/>
      <c r="F287" s="234" t="s">
        <v>345</v>
      </c>
      <c r="G287" s="42"/>
    </row>
    <row r="288" spans="1:7">
      <c r="A288" s="222" t="str">
        <f t="shared" si="15"/>
        <v>j</v>
      </c>
      <c r="B288" s="223"/>
      <c r="C288" s="189" t="s">
        <v>100</v>
      </c>
      <c r="D288" s="192"/>
      <c r="E288" s="189"/>
      <c r="F288" s="234" t="s">
        <v>345</v>
      </c>
      <c r="G288" s="42"/>
    </row>
    <row r="289" spans="1:7">
      <c r="A289" s="222" t="str">
        <f t="shared" si="15"/>
        <v>j</v>
      </c>
      <c r="B289" s="223"/>
      <c r="C289" s="189" t="s">
        <v>100</v>
      </c>
      <c r="D289" s="192"/>
      <c r="E289" s="189"/>
      <c r="F289" s="234" t="s">
        <v>345</v>
      </c>
      <c r="G289" s="42"/>
    </row>
    <row r="290" spans="1:7">
      <c r="A290" s="222" t="str">
        <f t="shared" si="15"/>
        <v>j</v>
      </c>
      <c r="B290" s="223"/>
      <c r="C290" s="189" t="s">
        <v>100</v>
      </c>
      <c r="D290" s="192"/>
      <c r="E290" s="189"/>
      <c r="F290" s="234" t="s">
        <v>345</v>
      </c>
      <c r="G290" s="42"/>
    </row>
    <row r="291" spans="1:7">
      <c r="A291" s="222" t="str">
        <f t="shared" si="15"/>
        <v>j</v>
      </c>
      <c r="B291" s="223"/>
      <c r="C291" s="189" t="s">
        <v>100</v>
      </c>
      <c r="D291" s="192"/>
      <c r="E291" s="189"/>
      <c r="F291" s="234" t="s">
        <v>345</v>
      </c>
      <c r="G291" s="42"/>
    </row>
    <row r="292" spans="1:7">
      <c r="A292" s="222" t="str">
        <f t="shared" si="15"/>
        <v>j</v>
      </c>
      <c r="B292" s="223"/>
      <c r="C292" s="189" t="s">
        <v>100</v>
      </c>
      <c r="D292" s="192"/>
      <c r="E292" s="189"/>
      <c r="F292" s="234" t="s">
        <v>345</v>
      </c>
      <c r="G292" s="42"/>
    </row>
    <row r="293" spans="1:7">
      <c r="A293" s="222" t="str">
        <f t="shared" si="15"/>
        <v>j</v>
      </c>
      <c r="B293" s="223"/>
      <c r="C293" s="189" t="s">
        <v>100</v>
      </c>
      <c r="D293" s="192"/>
      <c r="E293" s="189"/>
      <c r="F293" s="234" t="s">
        <v>345</v>
      </c>
      <c r="G293" s="42"/>
    </row>
    <row r="294" spans="1:7">
      <c r="A294" s="222" t="str">
        <f t="shared" si="15"/>
        <v>j</v>
      </c>
      <c r="B294" s="223"/>
      <c r="C294" s="189" t="s">
        <v>100</v>
      </c>
      <c r="D294" s="192"/>
      <c r="E294" s="189"/>
      <c r="F294" s="234" t="s">
        <v>345</v>
      </c>
      <c r="G294" s="42"/>
    </row>
    <row r="295" spans="1:7">
      <c r="A295" s="222" t="str">
        <f t="shared" si="15"/>
        <v>j</v>
      </c>
      <c r="B295" s="223"/>
      <c r="C295" s="189" t="s">
        <v>100</v>
      </c>
      <c r="D295" s="192"/>
      <c r="E295" s="189"/>
      <c r="F295" s="234" t="s">
        <v>345</v>
      </c>
      <c r="G295" s="42"/>
    </row>
    <row r="296" spans="1:7">
      <c r="A296" s="222" t="str">
        <f t="shared" si="15"/>
        <v>j</v>
      </c>
      <c r="B296" s="223"/>
      <c r="C296" s="189" t="s">
        <v>100</v>
      </c>
      <c r="D296" s="192"/>
      <c r="E296" s="189"/>
      <c r="F296" s="234" t="s">
        <v>345</v>
      </c>
      <c r="G296" s="42"/>
    </row>
    <row r="297" spans="1:7">
      <c r="A297" s="222" t="str">
        <f t="shared" si="15"/>
        <v>j</v>
      </c>
      <c r="B297" s="223"/>
      <c r="C297" s="189" t="s">
        <v>100</v>
      </c>
      <c r="D297" s="192"/>
      <c r="E297" s="189"/>
      <c r="F297" s="234" t="s">
        <v>345</v>
      </c>
      <c r="G297" s="42"/>
    </row>
    <row r="298" spans="1:7">
      <c r="A298" s="222" t="str">
        <f t="shared" si="15"/>
        <v>j</v>
      </c>
      <c r="B298" s="223"/>
      <c r="C298" s="189" t="s">
        <v>100</v>
      </c>
      <c r="D298" s="192"/>
      <c r="E298" s="189"/>
      <c r="F298" s="234" t="s">
        <v>345</v>
      </c>
      <c r="G298" s="42"/>
    </row>
    <row r="299" spans="1:7">
      <c r="A299" s="222" t="str">
        <f t="shared" si="15"/>
        <v>j</v>
      </c>
      <c r="B299" s="223"/>
      <c r="C299" s="189" t="s">
        <v>100</v>
      </c>
      <c r="D299" s="192"/>
      <c r="E299" s="189"/>
      <c r="F299" s="234" t="s">
        <v>345</v>
      </c>
      <c r="G299" s="42"/>
    </row>
    <row r="300" spans="1:7">
      <c r="A300" s="222" t="str">
        <f t="shared" si="15"/>
        <v>j</v>
      </c>
      <c r="B300" s="223"/>
      <c r="C300" s="189" t="s">
        <v>100</v>
      </c>
      <c r="D300" s="192"/>
      <c r="E300" s="189"/>
      <c r="F300" s="234" t="s">
        <v>345</v>
      </c>
      <c r="G300" s="42"/>
    </row>
    <row r="301" spans="1:7">
      <c r="A301" s="222" t="str">
        <f t="shared" ref="A301:A330" si="16">F301&amp;B301</f>
        <v>j</v>
      </c>
      <c r="B301" s="223"/>
      <c r="C301" s="189" t="s">
        <v>100</v>
      </c>
      <c r="D301" s="192"/>
      <c r="E301" s="189"/>
      <c r="F301" s="234" t="s">
        <v>345</v>
      </c>
      <c r="G301" s="42"/>
    </row>
    <row r="302" spans="1:7">
      <c r="A302" s="222" t="str">
        <f t="shared" si="16"/>
        <v/>
      </c>
      <c r="B302" s="223"/>
      <c r="C302" s="189"/>
      <c r="D302" s="192"/>
      <c r="E302" s="189"/>
      <c r="F302" s="234"/>
      <c r="G302" s="42"/>
    </row>
    <row r="303" spans="1:7">
      <c r="A303" s="186" t="str">
        <f t="shared" si="16"/>
        <v>k</v>
      </c>
      <c r="B303" s="187"/>
      <c r="C303" s="187"/>
      <c r="D303" s="188"/>
      <c r="E303" s="188"/>
      <c r="F303" s="224" t="s">
        <v>346</v>
      </c>
      <c r="G303" s="42"/>
    </row>
    <row r="304" spans="1:7">
      <c r="A304" s="222" t="str">
        <f t="shared" si="16"/>
        <v>k</v>
      </c>
      <c r="B304" s="223"/>
      <c r="C304" s="189" t="s">
        <v>17</v>
      </c>
      <c r="D304" s="192"/>
      <c r="E304" s="189"/>
      <c r="F304" s="234" t="s">
        <v>346</v>
      </c>
      <c r="G304" s="42"/>
    </row>
    <row r="305" spans="1:7">
      <c r="A305" s="222" t="str">
        <f t="shared" si="16"/>
        <v>k</v>
      </c>
      <c r="B305" s="223"/>
      <c r="C305" s="189" t="s">
        <v>17</v>
      </c>
      <c r="D305" s="192"/>
      <c r="E305" s="189"/>
      <c r="F305" s="234" t="s">
        <v>346</v>
      </c>
      <c r="G305" s="42"/>
    </row>
    <row r="306" spans="1:7">
      <c r="A306" s="222" t="str">
        <f t="shared" si="16"/>
        <v>k</v>
      </c>
      <c r="B306" s="223"/>
      <c r="C306" s="189" t="s">
        <v>17</v>
      </c>
      <c r="D306" s="192"/>
      <c r="E306" s="189"/>
      <c r="F306" s="234" t="s">
        <v>346</v>
      </c>
      <c r="G306" s="42"/>
    </row>
    <row r="307" spans="1:7">
      <c r="A307" s="222" t="str">
        <f t="shared" si="16"/>
        <v>k</v>
      </c>
      <c r="B307" s="223"/>
      <c r="C307" s="189" t="s">
        <v>99</v>
      </c>
      <c r="D307" s="192"/>
      <c r="E307" s="189"/>
      <c r="F307" s="234" t="s">
        <v>346</v>
      </c>
      <c r="G307" s="42"/>
    </row>
    <row r="308" spans="1:7">
      <c r="A308" s="222" t="str">
        <f t="shared" si="16"/>
        <v>k</v>
      </c>
      <c r="B308" s="223"/>
      <c r="C308" s="189" t="s">
        <v>99</v>
      </c>
      <c r="D308" s="192"/>
      <c r="E308" s="189"/>
      <c r="F308" s="234" t="s">
        <v>346</v>
      </c>
      <c r="G308" s="42"/>
    </row>
    <row r="309" spans="1:7">
      <c r="A309" s="222" t="str">
        <f t="shared" si="16"/>
        <v>k</v>
      </c>
      <c r="B309" s="223"/>
      <c r="C309" s="189" t="s">
        <v>99</v>
      </c>
      <c r="D309" s="192"/>
      <c r="E309" s="189"/>
      <c r="F309" s="234" t="s">
        <v>346</v>
      </c>
      <c r="G309" s="42"/>
    </row>
    <row r="310" spans="1:7">
      <c r="A310" s="222" t="str">
        <f t="shared" si="16"/>
        <v>k</v>
      </c>
      <c r="B310" s="223"/>
      <c r="C310" s="189" t="s">
        <v>99</v>
      </c>
      <c r="D310" s="192"/>
      <c r="E310" s="189"/>
      <c r="F310" s="234" t="s">
        <v>346</v>
      </c>
      <c r="G310" s="42"/>
    </row>
    <row r="311" spans="1:7">
      <c r="A311" s="222" t="str">
        <f t="shared" si="16"/>
        <v>k</v>
      </c>
      <c r="B311" s="223"/>
      <c r="C311" s="189" t="s">
        <v>99</v>
      </c>
      <c r="D311" s="192"/>
      <c r="E311" s="189"/>
      <c r="F311" s="234" t="s">
        <v>346</v>
      </c>
      <c r="G311" s="42"/>
    </row>
    <row r="312" spans="1:7">
      <c r="A312" s="222" t="str">
        <f t="shared" si="16"/>
        <v>k</v>
      </c>
      <c r="B312" s="223"/>
      <c r="C312" s="189" t="s">
        <v>99</v>
      </c>
      <c r="D312" s="192"/>
      <c r="E312" s="189"/>
      <c r="F312" s="234" t="s">
        <v>346</v>
      </c>
      <c r="G312" s="42"/>
    </row>
    <row r="313" spans="1:7">
      <c r="A313" s="222" t="str">
        <f t="shared" si="16"/>
        <v>k</v>
      </c>
      <c r="B313" s="223"/>
      <c r="C313" s="189" t="s">
        <v>99</v>
      </c>
      <c r="D313" s="192"/>
      <c r="E313" s="189"/>
      <c r="F313" s="234" t="s">
        <v>346</v>
      </c>
      <c r="G313" s="42"/>
    </row>
    <row r="314" spans="1:7">
      <c r="A314" s="222" t="str">
        <f t="shared" si="16"/>
        <v>k</v>
      </c>
      <c r="B314" s="223"/>
      <c r="C314" s="189" t="s">
        <v>99</v>
      </c>
      <c r="D314" s="192"/>
      <c r="E314" s="189"/>
      <c r="F314" s="234" t="s">
        <v>346</v>
      </c>
      <c r="G314" s="42"/>
    </row>
    <row r="315" spans="1:7">
      <c r="A315" s="222" t="str">
        <f t="shared" si="16"/>
        <v>k</v>
      </c>
      <c r="B315" s="223"/>
      <c r="C315" s="189" t="s">
        <v>100</v>
      </c>
      <c r="D315" s="192"/>
      <c r="E315" s="189"/>
      <c r="F315" s="234" t="s">
        <v>346</v>
      </c>
      <c r="G315" s="42"/>
    </row>
    <row r="316" spans="1:7">
      <c r="A316" s="222" t="str">
        <f t="shared" si="16"/>
        <v>k</v>
      </c>
      <c r="B316" s="223"/>
      <c r="C316" s="189" t="s">
        <v>100</v>
      </c>
      <c r="D316" s="192"/>
      <c r="E316" s="189"/>
      <c r="F316" s="234" t="s">
        <v>346</v>
      </c>
      <c r="G316" s="42"/>
    </row>
    <row r="317" spans="1:7">
      <c r="A317" s="222" t="str">
        <f t="shared" si="16"/>
        <v>k</v>
      </c>
      <c r="B317" s="223"/>
      <c r="C317" s="189" t="s">
        <v>100</v>
      </c>
      <c r="D317" s="192"/>
      <c r="E317" s="189"/>
      <c r="F317" s="234" t="s">
        <v>346</v>
      </c>
      <c r="G317" s="42"/>
    </row>
    <row r="318" spans="1:7">
      <c r="A318" s="222" t="str">
        <f t="shared" si="16"/>
        <v>k</v>
      </c>
      <c r="B318" s="223"/>
      <c r="C318" s="189" t="s">
        <v>100</v>
      </c>
      <c r="D318" s="192"/>
      <c r="E318" s="189"/>
      <c r="F318" s="234" t="s">
        <v>346</v>
      </c>
      <c r="G318" s="42"/>
    </row>
    <row r="319" spans="1:7">
      <c r="A319" s="222" t="str">
        <f t="shared" si="16"/>
        <v>k</v>
      </c>
      <c r="B319" s="223"/>
      <c r="C319" s="189" t="s">
        <v>100</v>
      </c>
      <c r="D319" s="192"/>
      <c r="E319" s="189"/>
      <c r="F319" s="234" t="s">
        <v>346</v>
      </c>
      <c r="G319" s="42"/>
    </row>
    <row r="320" spans="1:7">
      <c r="A320" s="222" t="str">
        <f t="shared" si="16"/>
        <v>k</v>
      </c>
      <c r="B320" s="223"/>
      <c r="C320" s="189" t="s">
        <v>100</v>
      </c>
      <c r="D320" s="192"/>
      <c r="E320" s="189"/>
      <c r="F320" s="234" t="s">
        <v>346</v>
      </c>
      <c r="G320" s="42"/>
    </row>
    <row r="321" spans="1:7">
      <c r="A321" s="222" t="str">
        <f t="shared" si="16"/>
        <v>k</v>
      </c>
      <c r="B321" s="223"/>
      <c r="C321" s="189" t="s">
        <v>100</v>
      </c>
      <c r="D321" s="192"/>
      <c r="E321" s="189"/>
      <c r="F321" s="234" t="s">
        <v>346</v>
      </c>
      <c r="G321" s="42"/>
    </row>
    <row r="322" spans="1:7">
      <c r="A322" s="222" t="str">
        <f t="shared" si="16"/>
        <v>k</v>
      </c>
      <c r="B322" s="223"/>
      <c r="C322" s="189" t="s">
        <v>100</v>
      </c>
      <c r="D322" s="192"/>
      <c r="E322" s="189"/>
      <c r="F322" s="234" t="s">
        <v>346</v>
      </c>
      <c r="G322" s="42"/>
    </row>
    <row r="323" spans="1:7">
      <c r="A323" s="222" t="str">
        <f t="shared" si="16"/>
        <v>k</v>
      </c>
      <c r="B323" s="223"/>
      <c r="C323" s="189" t="s">
        <v>100</v>
      </c>
      <c r="D323" s="192"/>
      <c r="E323" s="189"/>
      <c r="F323" s="234" t="s">
        <v>346</v>
      </c>
      <c r="G323" s="42"/>
    </row>
    <row r="324" spans="1:7">
      <c r="A324" s="222" t="str">
        <f t="shared" si="16"/>
        <v>k</v>
      </c>
      <c r="B324" s="223"/>
      <c r="C324" s="189" t="s">
        <v>100</v>
      </c>
      <c r="D324" s="192"/>
      <c r="E324" s="189"/>
      <c r="F324" s="234" t="s">
        <v>346</v>
      </c>
      <c r="G324" s="42"/>
    </row>
    <row r="325" spans="1:7">
      <c r="A325" s="222" t="str">
        <f t="shared" si="16"/>
        <v>k</v>
      </c>
      <c r="B325" s="223"/>
      <c r="C325" s="189" t="s">
        <v>100</v>
      </c>
      <c r="D325" s="192"/>
      <c r="E325" s="189"/>
      <c r="F325" s="234" t="s">
        <v>346</v>
      </c>
      <c r="G325" s="42"/>
    </row>
    <row r="326" spans="1:7">
      <c r="A326" s="222" t="str">
        <f t="shared" si="16"/>
        <v>k</v>
      </c>
      <c r="B326" s="223"/>
      <c r="C326" s="189" t="s">
        <v>100</v>
      </c>
      <c r="D326" s="192"/>
      <c r="E326" s="189"/>
      <c r="F326" s="234" t="s">
        <v>346</v>
      </c>
      <c r="G326" s="42"/>
    </row>
    <row r="327" spans="1:7">
      <c r="A327" s="222" t="str">
        <f t="shared" si="16"/>
        <v>k</v>
      </c>
      <c r="B327" s="223"/>
      <c r="C327" s="189" t="s">
        <v>100</v>
      </c>
      <c r="D327" s="192"/>
      <c r="E327" s="189"/>
      <c r="F327" s="234" t="s">
        <v>346</v>
      </c>
      <c r="G327" s="42"/>
    </row>
    <row r="328" spans="1:7">
      <c r="A328" s="222" t="str">
        <f t="shared" si="16"/>
        <v>k</v>
      </c>
      <c r="B328" s="223"/>
      <c r="C328" s="189" t="s">
        <v>100</v>
      </c>
      <c r="D328" s="192"/>
      <c r="E328" s="189"/>
      <c r="F328" s="234" t="s">
        <v>346</v>
      </c>
      <c r="G328" s="42"/>
    </row>
    <row r="329" spans="1:7">
      <c r="A329" s="222" t="str">
        <f t="shared" si="16"/>
        <v>k</v>
      </c>
      <c r="B329" s="223"/>
      <c r="C329" s="189" t="s">
        <v>100</v>
      </c>
      <c r="D329" s="192"/>
      <c r="E329" s="189"/>
      <c r="F329" s="234" t="s">
        <v>346</v>
      </c>
      <c r="G329" s="42"/>
    </row>
    <row r="330" spans="1:7">
      <c r="A330" s="222" t="str">
        <f t="shared" si="16"/>
        <v>k</v>
      </c>
      <c r="B330" s="223"/>
      <c r="C330" s="189" t="s">
        <v>100</v>
      </c>
      <c r="D330" s="192"/>
      <c r="E330" s="189"/>
      <c r="F330" s="234" t="s">
        <v>346</v>
      </c>
      <c r="G330" s="42"/>
    </row>
    <row r="331" spans="1:7">
      <c r="A331" s="222" t="str">
        <f t="shared" ref="A331:A360" si="17">F331&amp;B331</f>
        <v>k</v>
      </c>
      <c r="B331" s="223"/>
      <c r="C331" s="189" t="s">
        <v>100</v>
      </c>
      <c r="D331" s="192"/>
      <c r="E331" s="189"/>
      <c r="F331" s="234" t="s">
        <v>346</v>
      </c>
      <c r="G331" s="42"/>
    </row>
    <row r="332" spans="1:7">
      <c r="A332" s="222" t="str">
        <f t="shared" si="17"/>
        <v/>
      </c>
      <c r="B332" s="223"/>
      <c r="C332" s="189"/>
      <c r="D332" s="192"/>
      <c r="E332" s="189"/>
      <c r="F332" s="234"/>
      <c r="G332" s="42"/>
    </row>
    <row r="333" spans="1:7">
      <c r="A333" s="186" t="str">
        <f t="shared" si="17"/>
        <v>l</v>
      </c>
      <c r="B333" s="187"/>
      <c r="C333" s="187"/>
      <c r="D333" s="188"/>
      <c r="E333" s="188"/>
      <c r="F333" s="224" t="s">
        <v>347</v>
      </c>
      <c r="G333" s="42"/>
    </row>
    <row r="334" spans="1:7">
      <c r="A334" s="222" t="str">
        <f t="shared" si="17"/>
        <v>l</v>
      </c>
      <c r="B334" s="223"/>
      <c r="C334" s="189" t="s">
        <v>17</v>
      </c>
      <c r="D334" s="192"/>
      <c r="E334" s="189"/>
      <c r="F334" s="234" t="s">
        <v>347</v>
      </c>
      <c r="G334" s="42"/>
    </row>
    <row r="335" spans="1:7">
      <c r="A335" s="222" t="str">
        <f t="shared" si="17"/>
        <v>l</v>
      </c>
      <c r="B335" s="223"/>
      <c r="C335" s="189" t="s">
        <v>17</v>
      </c>
      <c r="D335" s="192"/>
      <c r="E335" s="189"/>
      <c r="F335" s="234" t="s">
        <v>347</v>
      </c>
      <c r="G335" s="42"/>
    </row>
    <row r="336" spans="1:7">
      <c r="A336" s="222" t="str">
        <f t="shared" si="17"/>
        <v>l</v>
      </c>
      <c r="B336" s="223"/>
      <c r="C336" s="189" t="s">
        <v>17</v>
      </c>
      <c r="D336" s="192"/>
      <c r="E336" s="189"/>
      <c r="F336" s="234" t="s">
        <v>347</v>
      </c>
      <c r="G336" s="42"/>
    </row>
    <row r="337" spans="1:7">
      <c r="A337" s="222" t="str">
        <f t="shared" si="17"/>
        <v>l</v>
      </c>
      <c r="B337" s="223"/>
      <c r="C337" s="189" t="s">
        <v>99</v>
      </c>
      <c r="D337" s="192"/>
      <c r="E337" s="189"/>
      <c r="F337" s="234" t="s">
        <v>347</v>
      </c>
      <c r="G337" s="42"/>
    </row>
    <row r="338" spans="1:7">
      <c r="A338" s="222" t="str">
        <f t="shared" si="17"/>
        <v>l</v>
      </c>
      <c r="B338" s="223"/>
      <c r="C338" s="189" t="s">
        <v>99</v>
      </c>
      <c r="D338" s="192"/>
      <c r="E338" s="189"/>
      <c r="F338" s="234" t="s">
        <v>347</v>
      </c>
      <c r="G338" s="42"/>
    </row>
    <row r="339" spans="1:7">
      <c r="A339" s="222" t="str">
        <f t="shared" si="17"/>
        <v>l</v>
      </c>
      <c r="B339" s="223"/>
      <c r="C339" s="189" t="s">
        <v>99</v>
      </c>
      <c r="D339" s="192"/>
      <c r="E339" s="189"/>
      <c r="F339" s="234" t="s">
        <v>347</v>
      </c>
      <c r="G339" s="42"/>
    </row>
    <row r="340" spans="1:7">
      <c r="A340" s="222" t="str">
        <f t="shared" si="17"/>
        <v>l</v>
      </c>
      <c r="B340" s="223"/>
      <c r="C340" s="189" t="s">
        <v>99</v>
      </c>
      <c r="D340" s="192"/>
      <c r="E340" s="189"/>
      <c r="F340" s="234" t="s">
        <v>347</v>
      </c>
      <c r="G340" s="42"/>
    </row>
    <row r="341" spans="1:7">
      <c r="A341" s="222" t="str">
        <f t="shared" si="17"/>
        <v>l</v>
      </c>
      <c r="B341" s="223"/>
      <c r="C341" s="189" t="s">
        <v>99</v>
      </c>
      <c r="D341" s="192"/>
      <c r="E341" s="189"/>
      <c r="F341" s="234" t="s">
        <v>347</v>
      </c>
      <c r="G341" s="42"/>
    </row>
    <row r="342" spans="1:7">
      <c r="A342" s="222" t="str">
        <f t="shared" si="17"/>
        <v>l</v>
      </c>
      <c r="B342" s="223"/>
      <c r="C342" s="189" t="s">
        <v>99</v>
      </c>
      <c r="D342" s="192"/>
      <c r="E342" s="189"/>
      <c r="F342" s="234" t="s">
        <v>347</v>
      </c>
      <c r="G342" s="42"/>
    </row>
    <row r="343" spans="1:7">
      <c r="A343" s="222" t="str">
        <f t="shared" si="17"/>
        <v>l</v>
      </c>
      <c r="B343" s="223"/>
      <c r="C343" s="189" t="s">
        <v>99</v>
      </c>
      <c r="D343" s="192"/>
      <c r="E343" s="189"/>
      <c r="F343" s="234" t="s">
        <v>347</v>
      </c>
      <c r="G343" s="42"/>
    </row>
    <row r="344" spans="1:7">
      <c r="A344" s="222" t="str">
        <f t="shared" si="17"/>
        <v>l</v>
      </c>
      <c r="B344" s="223"/>
      <c r="C344" s="189" t="s">
        <v>99</v>
      </c>
      <c r="D344" s="192"/>
      <c r="E344" s="189"/>
      <c r="F344" s="234" t="s">
        <v>347</v>
      </c>
      <c r="G344" s="42"/>
    </row>
    <row r="345" spans="1:7">
      <c r="A345" s="222" t="str">
        <f t="shared" si="17"/>
        <v>l</v>
      </c>
      <c r="B345" s="223"/>
      <c r="C345" s="189" t="s">
        <v>100</v>
      </c>
      <c r="D345" s="192"/>
      <c r="E345" s="189"/>
      <c r="F345" s="234" t="s">
        <v>347</v>
      </c>
      <c r="G345" s="42"/>
    </row>
    <row r="346" spans="1:7">
      <c r="A346" s="222" t="str">
        <f t="shared" si="17"/>
        <v>l</v>
      </c>
      <c r="B346" s="223"/>
      <c r="C346" s="189" t="s">
        <v>100</v>
      </c>
      <c r="D346" s="192"/>
      <c r="E346" s="189"/>
      <c r="F346" s="234" t="s">
        <v>347</v>
      </c>
      <c r="G346" s="42"/>
    </row>
    <row r="347" spans="1:7">
      <c r="A347" s="222" t="str">
        <f t="shared" si="17"/>
        <v>l</v>
      </c>
      <c r="B347" s="223"/>
      <c r="C347" s="189" t="s">
        <v>100</v>
      </c>
      <c r="D347" s="192"/>
      <c r="E347" s="189"/>
      <c r="F347" s="234" t="s">
        <v>347</v>
      </c>
      <c r="G347" s="42"/>
    </row>
    <row r="348" spans="1:7">
      <c r="A348" s="222" t="str">
        <f t="shared" si="17"/>
        <v>l</v>
      </c>
      <c r="B348" s="223"/>
      <c r="C348" s="189" t="s">
        <v>100</v>
      </c>
      <c r="D348" s="192"/>
      <c r="E348" s="189"/>
      <c r="F348" s="234" t="s">
        <v>347</v>
      </c>
      <c r="G348" s="42"/>
    </row>
    <row r="349" spans="1:7">
      <c r="A349" s="222" t="str">
        <f t="shared" si="17"/>
        <v>l</v>
      </c>
      <c r="B349" s="223"/>
      <c r="C349" s="189" t="s">
        <v>100</v>
      </c>
      <c r="D349" s="192"/>
      <c r="E349" s="189"/>
      <c r="F349" s="234" t="s">
        <v>347</v>
      </c>
      <c r="G349" s="42"/>
    </row>
    <row r="350" spans="1:7">
      <c r="A350" s="222" t="str">
        <f t="shared" si="17"/>
        <v>l</v>
      </c>
      <c r="B350" s="223"/>
      <c r="C350" s="189" t="s">
        <v>100</v>
      </c>
      <c r="D350" s="192"/>
      <c r="E350" s="189"/>
      <c r="F350" s="234" t="s">
        <v>347</v>
      </c>
      <c r="G350" s="42"/>
    </row>
    <row r="351" spans="1:7">
      <c r="A351" s="222" t="str">
        <f t="shared" si="17"/>
        <v>l</v>
      </c>
      <c r="B351" s="223"/>
      <c r="C351" s="189" t="s">
        <v>100</v>
      </c>
      <c r="D351" s="192"/>
      <c r="E351" s="189"/>
      <c r="F351" s="234" t="s">
        <v>347</v>
      </c>
      <c r="G351" s="42"/>
    </row>
    <row r="352" spans="1:7">
      <c r="A352" s="222" t="str">
        <f t="shared" si="17"/>
        <v>l</v>
      </c>
      <c r="B352" s="223"/>
      <c r="C352" s="189" t="s">
        <v>100</v>
      </c>
      <c r="D352" s="192"/>
      <c r="E352" s="189"/>
      <c r="F352" s="234" t="s">
        <v>347</v>
      </c>
      <c r="G352" s="42"/>
    </row>
    <row r="353" spans="1:7">
      <c r="A353" s="222" t="str">
        <f t="shared" si="17"/>
        <v>l</v>
      </c>
      <c r="B353" s="223"/>
      <c r="C353" s="189" t="s">
        <v>100</v>
      </c>
      <c r="D353" s="192"/>
      <c r="E353" s="189"/>
      <c r="F353" s="234" t="s">
        <v>347</v>
      </c>
      <c r="G353" s="42"/>
    </row>
    <row r="354" spans="1:7">
      <c r="A354" s="222" t="str">
        <f t="shared" si="17"/>
        <v>l</v>
      </c>
      <c r="B354" s="223"/>
      <c r="C354" s="189" t="s">
        <v>100</v>
      </c>
      <c r="D354" s="192"/>
      <c r="E354" s="189"/>
      <c r="F354" s="234" t="s">
        <v>347</v>
      </c>
      <c r="G354" s="42"/>
    </row>
    <row r="355" spans="1:7">
      <c r="A355" s="222" t="str">
        <f t="shared" si="17"/>
        <v>l</v>
      </c>
      <c r="B355" s="223"/>
      <c r="C355" s="189" t="s">
        <v>100</v>
      </c>
      <c r="D355" s="192"/>
      <c r="E355" s="189"/>
      <c r="F355" s="234" t="s">
        <v>347</v>
      </c>
      <c r="G355" s="42"/>
    </row>
    <row r="356" spans="1:7">
      <c r="A356" s="222" t="str">
        <f t="shared" si="17"/>
        <v>l</v>
      </c>
      <c r="B356" s="223"/>
      <c r="C356" s="189" t="s">
        <v>100</v>
      </c>
      <c r="D356" s="192"/>
      <c r="E356" s="189"/>
      <c r="F356" s="234" t="s">
        <v>347</v>
      </c>
      <c r="G356" s="42"/>
    </row>
    <row r="357" spans="1:7">
      <c r="A357" s="222" t="str">
        <f t="shared" si="17"/>
        <v>l</v>
      </c>
      <c r="B357" s="223"/>
      <c r="C357" s="189" t="s">
        <v>100</v>
      </c>
      <c r="D357" s="192"/>
      <c r="E357" s="189"/>
      <c r="F357" s="234" t="s">
        <v>347</v>
      </c>
      <c r="G357" s="42"/>
    </row>
    <row r="358" spans="1:7">
      <c r="A358" s="222" t="str">
        <f t="shared" si="17"/>
        <v>l</v>
      </c>
      <c r="B358" s="223"/>
      <c r="C358" s="189" t="s">
        <v>100</v>
      </c>
      <c r="D358" s="192"/>
      <c r="E358" s="189"/>
      <c r="F358" s="234" t="s">
        <v>347</v>
      </c>
      <c r="G358" s="42"/>
    </row>
    <row r="359" spans="1:7">
      <c r="A359" s="222" t="str">
        <f t="shared" si="17"/>
        <v>l</v>
      </c>
      <c r="B359" s="223"/>
      <c r="C359" s="189" t="s">
        <v>100</v>
      </c>
      <c r="D359" s="192"/>
      <c r="E359" s="189"/>
      <c r="F359" s="234" t="s">
        <v>347</v>
      </c>
      <c r="G359" s="42"/>
    </row>
    <row r="360" spans="1:7">
      <c r="A360" s="222" t="str">
        <f t="shared" si="17"/>
        <v>l</v>
      </c>
      <c r="B360" s="223"/>
      <c r="C360" s="189" t="s">
        <v>100</v>
      </c>
      <c r="D360" s="192"/>
      <c r="E360" s="189"/>
      <c r="F360" s="234" t="s">
        <v>347</v>
      </c>
      <c r="G360" s="42"/>
    </row>
    <row r="361" spans="1:7">
      <c r="A361" s="222" t="str">
        <f t="shared" ref="A361:A362" si="18">F361&amp;B361</f>
        <v>l</v>
      </c>
      <c r="B361" s="223"/>
      <c r="C361" s="189" t="s">
        <v>100</v>
      </c>
      <c r="D361" s="192"/>
      <c r="E361" s="189"/>
      <c r="F361" s="234" t="s">
        <v>347</v>
      </c>
      <c r="G361" s="42"/>
    </row>
    <row r="362" spans="1:7">
      <c r="A362" s="222" t="str">
        <f t="shared" si="18"/>
        <v/>
      </c>
      <c r="B362" s="223"/>
      <c r="C362" s="189"/>
      <c r="D362" s="192"/>
      <c r="E362" s="189"/>
      <c r="F362" s="234"/>
      <c r="G362" s="42"/>
    </row>
    <row r="363" spans="1:7">
      <c r="A363" s="43"/>
      <c r="B363" s="40"/>
      <c r="C363" s="40"/>
      <c r="D363" s="215"/>
      <c r="E363" s="40"/>
      <c r="F363" s="55"/>
      <c r="G363" s="42"/>
    </row>
    <row r="364" spans="1:7">
      <c r="A364" s="43"/>
      <c r="B364" s="40"/>
      <c r="C364" s="40"/>
      <c r="D364" s="215"/>
      <c r="E364" s="40"/>
      <c r="F364" s="55"/>
      <c r="G364" s="42"/>
    </row>
    <row r="365" spans="1:7">
      <c r="A365" s="43"/>
      <c r="B365" s="40"/>
      <c r="C365" s="40"/>
      <c r="D365" s="215"/>
      <c r="E365" s="40"/>
      <c r="F365" s="55"/>
      <c r="G365" s="42"/>
    </row>
    <row r="366" spans="1:7">
      <c r="A366" s="43"/>
      <c r="B366" s="40"/>
      <c r="C366" s="40"/>
      <c r="D366" s="215"/>
      <c r="E366" s="40"/>
      <c r="F366" s="55"/>
      <c r="G366" s="42"/>
    </row>
    <row r="367" spans="1:7">
      <c r="A367" s="43"/>
      <c r="B367" s="40"/>
      <c r="C367" s="40"/>
      <c r="D367" s="215"/>
      <c r="E367" s="40"/>
      <c r="F367" s="55"/>
      <c r="G367" s="42"/>
    </row>
    <row r="368" spans="1:7">
      <c r="A368" s="43"/>
      <c r="B368" s="40"/>
      <c r="C368" s="40"/>
      <c r="D368" s="215"/>
      <c r="E368" s="40"/>
      <c r="F368" s="55"/>
      <c r="G368" s="42"/>
    </row>
    <row r="369" spans="1:7">
      <c r="A369" s="43"/>
      <c r="B369" s="40"/>
      <c r="C369" s="40"/>
      <c r="D369" s="215"/>
      <c r="E369" s="40"/>
      <c r="F369" s="55"/>
      <c r="G369" s="42"/>
    </row>
    <row r="370" spans="1:7">
      <c r="A370" s="43"/>
      <c r="B370" s="40"/>
      <c r="C370" s="40"/>
      <c r="D370" s="215"/>
      <c r="E370" s="40"/>
      <c r="F370" s="55"/>
      <c r="G370" s="42"/>
    </row>
    <row r="371" spans="1:7">
      <c r="A371" s="43"/>
      <c r="B371" s="40"/>
      <c r="C371" s="40"/>
      <c r="D371" s="215"/>
      <c r="E371" s="40"/>
      <c r="F371" s="55"/>
      <c r="G371" s="42"/>
    </row>
    <row r="372" spans="1:7">
      <c r="A372" s="43"/>
      <c r="B372" s="40"/>
      <c r="C372" s="40"/>
      <c r="D372" s="215"/>
      <c r="E372" s="40"/>
      <c r="F372" s="55"/>
      <c r="G372" s="42"/>
    </row>
    <row r="373" spans="1:7">
      <c r="A373" s="43"/>
      <c r="B373" s="40"/>
      <c r="C373" s="40"/>
      <c r="D373" s="215"/>
      <c r="E373" s="40"/>
      <c r="F373" s="55"/>
      <c r="G373" s="42"/>
    </row>
    <row r="374" spans="1:7">
      <c r="A374" s="43"/>
      <c r="B374" s="40"/>
      <c r="C374" s="40"/>
      <c r="D374" s="215"/>
      <c r="E374" s="40"/>
      <c r="F374" s="55"/>
      <c r="G374" s="42"/>
    </row>
    <row r="375" spans="1:7">
      <c r="A375" s="43"/>
      <c r="B375" s="40"/>
      <c r="C375" s="40"/>
      <c r="D375" s="215"/>
      <c r="E375" s="40"/>
      <c r="F375" s="55"/>
      <c r="G375" s="42"/>
    </row>
    <row r="376" spans="1:7">
      <c r="A376" s="43"/>
      <c r="B376" s="40"/>
      <c r="C376" s="40"/>
      <c r="D376" s="215"/>
      <c r="E376" s="40"/>
      <c r="F376" s="55"/>
      <c r="G376" s="42"/>
    </row>
    <row r="377" spans="1:7">
      <c r="A377" s="43"/>
      <c r="B377" s="40"/>
      <c r="C377" s="40"/>
      <c r="D377" s="215"/>
      <c r="E377" s="40"/>
      <c r="F377" s="42"/>
      <c r="G377" s="42"/>
    </row>
    <row r="378" spans="1:7">
      <c r="A378" s="43"/>
      <c r="B378" s="40"/>
      <c r="C378" s="40"/>
      <c r="D378" s="215"/>
      <c r="E378" s="40"/>
      <c r="F378" s="42"/>
      <c r="G378" s="42"/>
    </row>
    <row r="379" spans="1:7">
      <c r="A379" s="43"/>
      <c r="B379" s="40"/>
      <c r="C379" s="40"/>
      <c r="D379" s="215"/>
      <c r="E379" s="40"/>
      <c r="F379" s="42"/>
      <c r="G379" s="42"/>
    </row>
    <row r="380" spans="1:7">
      <c r="A380" s="43"/>
      <c r="B380" s="40"/>
      <c r="C380" s="40"/>
      <c r="D380" s="215"/>
      <c r="E380" s="40"/>
      <c r="F380" s="42"/>
      <c r="G380" s="42"/>
    </row>
    <row r="381" spans="1:7">
      <c r="A381" s="43"/>
      <c r="B381" s="40"/>
      <c r="C381" s="40"/>
      <c r="D381" s="215"/>
      <c r="E381" s="40"/>
      <c r="F381" s="42"/>
      <c r="G381" s="42"/>
    </row>
    <row r="382" spans="1:7">
      <c r="A382" s="43"/>
      <c r="B382" s="40"/>
      <c r="C382" s="40"/>
      <c r="D382" s="215"/>
      <c r="E382" s="40"/>
      <c r="F382" s="42"/>
      <c r="G382" s="42"/>
    </row>
    <row r="383" spans="1:7">
      <c r="A383" s="43"/>
      <c r="B383" s="40"/>
      <c r="C383" s="40"/>
      <c r="D383" s="215"/>
      <c r="E383" s="40"/>
      <c r="F383" s="42"/>
      <c r="G383" s="42"/>
    </row>
    <row r="384" spans="1:7">
      <c r="A384" s="43"/>
      <c r="B384" s="40"/>
      <c r="C384" s="40"/>
      <c r="D384" s="215"/>
      <c r="E384" s="40"/>
      <c r="F384" s="42"/>
      <c r="G384" s="42"/>
    </row>
    <row r="385" spans="1:7">
      <c r="A385" s="43"/>
      <c r="B385" s="40"/>
      <c r="C385" s="40"/>
      <c r="D385" s="215"/>
      <c r="E385" s="40"/>
      <c r="F385" s="42"/>
      <c r="G385" s="42"/>
    </row>
    <row r="386" spans="1:7">
      <c r="A386" s="43"/>
      <c r="B386" s="40"/>
      <c r="C386" s="40"/>
      <c r="D386" s="215"/>
      <c r="E386" s="40"/>
      <c r="F386" s="42"/>
      <c r="G386" s="42"/>
    </row>
    <row r="387" spans="1:7">
      <c r="A387" s="43"/>
      <c r="B387" s="40"/>
      <c r="C387" s="40"/>
      <c r="D387" s="215"/>
      <c r="E387" s="40"/>
      <c r="F387" s="42"/>
      <c r="G387" s="42"/>
    </row>
    <row r="388" spans="1:7">
      <c r="A388" s="43"/>
      <c r="B388" s="40"/>
      <c r="C388" s="40"/>
      <c r="D388" s="215"/>
      <c r="E388" s="40"/>
      <c r="F388" s="42"/>
      <c r="G388" s="42"/>
    </row>
    <row r="389" spans="1:7">
      <c r="A389" s="43"/>
      <c r="B389" s="40"/>
      <c r="C389" s="40"/>
      <c r="D389" s="215"/>
      <c r="E389" s="40"/>
      <c r="F389" s="42"/>
      <c r="G389" s="42"/>
    </row>
    <row r="390" spans="1:7">
      <c r="A390" s="43"/>
      <c r="B390" s="40"/>
      <c r="C390" s="40"/>
      <c r="D390" s="215"/>
      <c r="E390" s="40"/>
      <c r="F390" s="42"/>
      <c r="G390" s="42"/>
    </row>
    <row r="391" spans="1:7">
      <c r="A391" s="43"/>
      <c r="B391" s="40"/>
      <c r="C391" s="40"/>
      <c r="D391" s="215"/>
      <c r="E391" s="40"/>
      <c r="F391" s="42"/>
      <c r="G391" s="42"/>
    </row>
    <row r="392" spans="1:7">
      <c r="A392" s="43"/>
      <c r="B392" s="40"/>
      <c r="C392" s="40"/>
      <c r="D392" s="215"/>
      <c r="E392" s="40"/>
      <c r="F392" s="42"/>
      <c r="G392" s="42"/>
    </row>
    <row r="393" spans="1:7">
      <c r="A393" s="43"/>
      <c r="B393" s="40"/>
      <c r="C393" s="40"/>
      <c r="D393" s="215"/>
      <c r="E393" s="40"/>
      <c r="F393" s="42"/>
      <c r="G393" s="42"/>
    </row>
    <row r="394" spans="1:7">
      <c r="A394" s="43"/>
      <c r="B394" s="40"/>
      <c r="C394" s="40"/>
      <c r="D394" s="215"/>
      <c r="E394" s="40"/>
      <c r="F394" s="42"/>
      <c r="G394" s="42"/>
    </row>
    <row r="395" spans="1:7">
      <c r="A395" s="43"/>
      <c r="B395" s="40"/>
      <c r="C395" s="40"/>
      <c r="D395" s="215"/>
      <c r="E395" s="40"/>
      <c r="F395" s="42"/>
      <c r="G395" s="42"/>
    </row>
    <row r="396" spans="1:7">
      <c r="A396" s="43"/>
      <c r="B396" s="40"/>
      <c r="C396" s="40"/>
      <c r="D396" s="215"/>
      <c r="E396" s="40"/>
      <c r="F396" s="42"/>
      <c r="G396" s="42"/>
    </row>
    <row r="397" spans="1:7">
      <c r="A397" s="43"/>
      <c r="B397" s="40"/>
      <c r="C397" s="40"/>
      <c r="D397" s="215"/>
      <c r="E397" s="40"/>
      <c r="F397" s="42"/>
      <c r="G397" s="42"/>
    </row>
    <row r="398" spans="1:7">
      <c r="A398" s="43"/>
      <c r="B398" s="40"/>
      <c r="C398" s="40"/>
      <c r="D398" s="215"/>
      <c r="E398" s="40"/>
      <c r="F398" s="42"/>
      <c r="G398" s="42"/>
    </row>
  </sheetData>
  <phoneticPr fontId="1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3"/>
  <sheetViews>
    <sheetView zoomScale="84" zoomScaleNormal="84" workbookViewId="0">
      <selection activeCell="D17" sqref="D17"/>
    </sheetView>
  </sheetViews>
  <sheetFormatPr defaultRowHeight="13.5"/>
  <cols>
    <col min="1" max="1" width="3.625" customWidth="1"/>
    <col min="2" max="2" width="34.25" customWidth="1"/>
    <col min="3" max="3" width="42.625" customWidth="1"/>
    <col min="4" max="4" width="18.625" customWidth="1"/>
    <col min="5" max="5" width="15.5" customWidth="1"/>
    <col min="6" max="6" width="7.625" customWidth="1"/>
    <col min="7" max="7" width="9.375" customWidth="1"/>
    <col min="8" max="9" width="11.75" customWidth="1"/>
    <col min="10" max="10" width="19.5" customWidth="1"/>
    <col min="11" max="11" width="20.25" customWidth="1"/>
    <col min="12" max="12" width="20" bestFit="1" customWidth="1"/>
    <col min="13" max="13" width="12.875" customWidth="1"/>
    <col min="14" max="14" width="6.625" customWidth="1"/>
  </cols>
  <sheetData>
    <row r="1" spans="1:14" ht="15">
      <c r="A1" s="8"/>
      <c r="B1" s="14" t="s">
        <v>103</v>
      </c>
      <c r="C1" s="14" t="s">
        <v>360</v>
      </c>
      <c r="D1" s="14" t="s">
        <v>104</v>
      </c>
      <c r="E1" s="235" t="s">
        <v>353</v>
      </c>
      <c r="F1" s="9" t="s">
        <v>355</v>
      </c>
      <c r="G1" s="235" t="s">
        <v>356</v>
      </c>
      <c r="H1" s="235" t="s">
        <v>354</v>
      </c>
      <c r="I1" s="235"/>
      <c r="J1" s="235" t="s">
        <v>359</v>
      </c>
      <c r="K1" s="14" t="s">
        <v>357</v>
      </c>
      <c r="L1" s="235" t="s">
        <v>361</v>
      </c>
      <c r="M1" s="235" t="s">
        <v>358</v>
      </c>
      <c r="N1" s="8"/>
    </row>
    <row r="2" spans="1:14" ht="15">
      <c r="A2" s="10"/>
      <c r="B2" s="10" t="s">
        <v>64</v>
      </c>
      <c r="C2" s="10" t="s">
        <v>598</v>
      </c>
      <c r="D2" s="10" t="s">
        <v>65</v>
      </c>
      <c r="E2" s="10" t="s">
        <v>66</v>
      </c>
      <c r="F2" s="11" t="s">
        <v>67</v>
      </c>
      <c r="G2" s="10" t="s">
        <v>68</v>
      </c>
      <c r="H2" s="10" t="s">
        <v>69</v>
      </c>
      <c r="I2" s="10"/>
      <c r="J2" s="10" t="s">
        <v>70</v>
      </c>
      <c r="K2" s="10" t="s">
        <v>71</v>
      </c>
      <c r="L2" s="10" t="s">
        <v>73</v>
      </c>
      <c r="M2" s="10" t="s">
        <v>186</v>
      </c>
      <c r="N2" s="10"/>
    </row>
    <row r="3" spans="1:14" ht="15">
      <c r="A3" s="9">
        <v>1</v>
      </c>
      <c r="B3" s="12" t="s">
        <v>380</v>
      </c>
      <c r="C3" s="236" t="s">
        <v>74</v>
      </c>
      <c r="D3" s="236" t="s">
        <v>230</v>
      </c>
      <c r="E3" s="236" t="s">
        <v>300</v>
      </c>
      <c r="F3" s="15" t="s">
        <v>605</v>
      </c>
      <c r="G3" s="9">
        <v>2</v>
      </c>
      <c r="H3" s="226" t="s">
        <v>638</v>
      </c>
      <c r="I3" s="226"/>
      <c r="J3" s="211" t="s">
        <v>75</v>
      </c>
      <c r="K3" s="212" t="s">
        <v>241</v>
      </c>
      <c r="L3" s="12" t="s">
        <v>599</v>
      </c>
      <c r="M3" s="125" t="s">
        <v>180</v>
      </c>
      <c r="N3" s="13"/>
    </row>
    <row r="4" spans="1:14" ht="15">
      <c r="A4" s="9">
        <v>2</v>
      </c>
      <c r="B4" s="12" t="s">
        <v>377</v>
      </c>
      <c r="C4" s="236" t="s">
        <v>348</v>
      </c>
      <c r="D4" s="236" t="s">
        <v>231</v>
      </c>
      <c r="E4" s="236" t="s">
        <v>299</v>
      </c>
      <c r="F4" s="15" t="s">
        <v>606</v>
      </c>
      <c r="G4" s="9">
        <v>5</v>
      </c>
      <c r="H4" s="226" t="s">
        <v>639</v>
      </c>
      <c r="I4" s="226"/>
      <c r="J4" s="280" t="s">
        <v>301</v>
      </c>
      <c r="K4" s="280" t="s">
        <v>302</v>
      </c>
      <c r="L4" s="12"/>
      <c r="M4" s="125" t="s">
        <v>181</v>
      </c>
      <c r="N4" s="13"/>
    </row>
    <row r="5" spans="1:14" ht="15">
      <c r="A5" s="9">
        <v>3</v>
      </c>
      <c r="B5" s="12" t="s">
        <v>378</v>
      </c>
      <c r="C5" s="236" t="s">
        <v>362</v>
      </c>
      <c r="D5" s="216" t="s">
        <v>232</v>
      </c>
      <c r="E5" s="216" t="s">
        <v>299</v>
      </c>
      <c r="F5" s="15" t="s">
        <v>607</v>
      </c>
      <c r="G5" s="9">
        <v>10</v>
      </c>
      <c r="H5" s="226" t="s">
        <v>640</v>
      </c>
      <c r="I5" s="226"/>
      <c r="J5" s="280" t="s">
        <v>301</v>
      </c>
      <c r="K5" s="280" t="s">
        <v>302</v>
      </c>
      <c r="L5" s="12"/>
      <c r="M5" s="125" t="s">
        <v>182</v>
      </c>
      <c r="N5" s="13"/>
    </row>
    <row r="6" spans="1:14" ht="15">
      <c r="A6" s="9">
        <v>4</v>
      </c>
      <c r="B6" s="12" t="s">
        <v>379</v>
      </c>
      <c r="C6" s="236" t="s">
        <v>363</v>
      </c>
      <c r="D6" s="216" t="s">
        <v>233</v>
      </c>
      <c r="E6" s="216" t="s">
        <v>299</v>
      </c>
      <c r="F6" s="15" t="s">
        <v>608</v>
      </c>
      <c r="G6" s="9">
        <v>20</v>
      </c>
      <c r="H6" s="226" t="s">
        <v>641</v>
      </c>
      <c r="I6" s="226"/>
      <c r="J6" s="280" t="s">
        <v>301</v>
      </c>
      <c r="K6" s="280" t="s">
        <v>302</v>
      </c>
      <c r="L6" s="12"/>
      <c r="M6" s="125" t="s">
        <v>183</v>
      </c>
      <c r="N6" s="13"/>
    </row>
    <row r="7" spans="1:14" ht="15">
      <c r="A7" s="9">
        <v>5</v>
      </c>
      <c r="B7" s="12"/>
      <c r="C7" s="236" t="s">
        <v>364</v>
      </c>
      <c r="D7" s="236" t="s">
        <v>234</v>
      </c>
      <c r="E7" s="279" t="s">
        <v>299</v>
      </c>
      <c r="F7" s="275" t="s">
        <v>609</v>
      </c>
      <c r="G7" s="9">
        <v>25</v>
      </c>
      <c r="H7" s="226" t="s">
        <v>642</v>
      </c>
      <c r="I7" s="226"/>
      <c r="J7" s="280" t="s">
        <v>301</v>
      </c>
      <c r="K7" s="280" t="s">
        <v>302</v>
      </c>
      <c r="L7" s="12"/>
      <c r="M7" s="125" t="s">
        <v>184</v>
      </c>
      <c r="N7" s="13"/>
    </row>
    <row r="8" spans="1:14" ht="15">
      <c r="A8" s="9">
        <v>6</v>
      </c>
      <c r="B8" s="12"/>
      <c r="C8" s="236" t="s">
        <v>390</v>
      </c>
      <c r="D8" s="236" t="s">
        <v>235</v>
      </c>
      <c r="E8" s="236" t="s">
        <v>299</v>
      </c>
      <c r="F8" s="275" t="s">
        <v>635</v>
      </c>
      <c r="G8" s="9" t="s">
        <v>72</v>
      </c>
      <c r="H8" s="226" t="s">
        <v>643</v>
      </c>
      <c r="I8" s="226"/>
      <c r="J8" s="280" t="s">
        <v>301</v>
      </c>
      <c r="K8" s="280" t="s">
        <v>302</v>
      </c>
      <c r="L8" s="13"/>
      <c r="M8" s="125" t="s">
        <v>72</v>
      </c>
      <c r="N8" s="13"/>
    </row>
    <row r="9" spans="1:14" ht="15">
      <c r="A9" s="9">
        <v>7</v>
      </c>
      <c r="C9" s="236" t="s">
        <v>365</v>
      </c>
      <c r="D9" s="236" t="s">
        <v>236</v>
      </c>
      <c r="E9" s="236" t="s">
        <v>299</v>
      </c>
      <c r="F9" s="275" t="s">
        <v>636</v>
      </c>
      <c r="G9" s="9" t="s">
        <v>75</v>
      </c>
      <c r="H9" s="226" t="s">
        <v>35</v>
      </c>
      <c r="I9" s="226"/>
      <c r="J9" s="280" t="s">
        <v>301</v>
      </c>
      <c r="K9" s="280" t="s">
        <v>302</v>
      </c>
      <c r="L9" s="13"/>
      <c r="M9" s="125" t="s">
        <v>185</v>
      </c>
      <c r="N9" s="13"/>
    </row>
    <row r="10" spans="1:14" ht="15">
      <c r="A10" s="9">
        <v>8</v>
      </c>
      <c r="B10" s="12"/>
      <c r="C10" s="236" t="s">
        <v>366</v>
      </c>
      <c r="D10" s="236" t="s">
        <v>237</v>
      </c>
      <c r="E10" s="236" t="s">
        <v>299</v>
      </c>
      <c r="F10" s="275" t="s">
        <v>637</v>
      </c>
      <c r="H10" s="226" t="s">
        <v>37</v>
      </c>
      <c r="I10" s="226"/>
      <c r="J10" s="280" t="s">
        <v>301</v>
      </c>
      <c r="K10" s="280" t="s">
        <v>302</v>
      </c>
      <c r="L10" s="13"/>
      <c r="M10" s="13"/>
      <c r="N10" s="13"/>
    </row>
    <row r="11" spans="1:14" ht="15">
      <c r="A11" s="9">
        <v>9</v>
      </c>
      <c r="B11" s="12"/>
      <c r="C11" s="236" t="s">
        <v>367</v>
      </c>
      <c r="D11" s="236" t="s">
        <v>351</v>
      </c>
      <c r="E11" s="236" t="s">
        <v>299</v>
      </c>
      <c r="F11" s="15" t="s">
        <v>644</v>
      </c>
      <c r="G11" s="9"/>
      <c r="H11" s="226" t="s">
        <v>38</v>
      </c>
      <c r="I11" s="226"/>
      <c r="J11" s="280" t="s">
        <v>301</v>
      </c>
      <c r="K11" s="280" t="s">
        <v>302</v>
      </c>
      <c r="L11" s="13"/>
      <c r="M11" s="13"/>
      <c r="N11" s="13"/>
    </row>
    <row r="12" spans="1:14" ht="15">
      <c r="A12" s="9">
        <v>10</v>
      </c>
      <c r="C12" s="236" t="s">
        <v>368</v>
      </c>
      <c r="D12" s="236" t="s">
        <v>352</v>
      </c>
      <c r="E12" s="236" t="s">
        <v>299</v>
      </c>
      <c r="F12" s="15" t="s">
        <v>645</v>
      </c>
      <c r="G12" s="9"/>
      <c r="H12" s="226" t="s">
        <v>39</v>
      </c>
      <c r="I12" s="226"/>
      <c r="J12" s="280" t="s">
        <v>301</v>
      </c>
      <c r="K12" s="280" t="s">
        <v>302</v>
      </c>
      <c r="L12" s="13"/>
      <c r="M12" s="13"/>
      <c r="N12" s="13"/>
    </row>
    <row r="13" spans="1:14" ht="15">
      <c r="A13" s="9">
        <v>11</v>
      </c>
      <c r="B13" s="12"/>
      <c r="C13" s="236" t="s">
        <v>369</v>
      </c>
      <c r="D13" s="236"/>
      <c r="E13" s="236" t="s">
        <v>299</v>
      </c>
      <c r="F13" s="15" t="s">
        <v>646</v>
      </c>
      <c r="G13" s="9"/>
      <c r="H13" s="226" t="s">
        <v>652</v>
      </c>
      <c r="I13" s="226"/>
      <c r="J13" s="280" t="s">
        <v>301</v>
      </c>
      <c r="K13" s="280" t="s">
        <v>302</v>
      </c>
      <c r="L13" s="13"/>
      <c r="M13" s="13"/>
      <c r="N13" s="13"/>
    </row>
    <row r="14" spans="1:14" ht="15">
      <c r="A14" s="9">
        <v>12</v>
      </c>
      <c r="B14" s="13"/>
      <c r="C14" s="216" t="s">
        <v>391</v>
      </c>
      <c r="D14" s="182"/>
      <c r="E14" s="236" t="s">
        <v>299</v>
      </c>
      <c r="F14" s="15" t="s">
        <v>647</v>
      </c>
      <c r="G14" s="9"/>
      <c r="H14" s="226" t="s">
        <v>40</v>
      </c>
      <c r="I14" s="226"/>
      <c r="J14" s="280" t="s">
        <v>301</v>
      </c>
      <c r="K14" s="280" t="s">
        <v>302</v>
      </c>
      <c r="L14" s="13"/>
      <c r="M14" s="13"/>
      <c r="N14" s="13"/>
    </row>
    <row r="15" spans="1:14" ht="15">
      <c r="A15" s="9">
        <v>13</v>
      </c>
      <c r="B15" s="13"/>
      <c r="C15" s="236" t="s">
        <v>370</v>
      </c>
      <c r="D15" s="182"/>
      <c r="E15" s="236" t="s">
        <v>299</v>
      </c>
      <c r="F15" s="15" t="s">
        <v>648</v>
      </c>
      <c r="G15" s="9"/>
      <c r="H15" s="226" t="s">
        <v>653</v>
      </c>
      <c r="I15" s="226"/>
      <c r="J15" s="280" t="s">
        <v>301</v>
      </c>
      <c r="K15" s="280" t="s">
        <v>302</v>
      </c>
      <c r="L15" s="13"/>
      <c r="M15" s="13"/>
      <c r="N15" s="13"/>
    </row>
    <row r="16" spans="1:14" ht="15">
      <c r="A16" s="9">
        <v>14</v>
      </c>
      <c r="B16" s="12"/>
      <c r="C16" s="236" t="s">
        <v>349</v>
      </c>
      <c r="D16" s="182"/>
      <c r="E16" s="236" t="s">
        <v>299</v>
      </c>
      <c r="F16" s="15" t="s">
        <v>649</v>
      </c>
      <c r="G16" s="9"/>
      <c r="H16" s="226" t="s">
        <v>654</v>
      </c>
      <c r="I16" s="226"/>
      <c r="J16" s="280" t="s">
        <v>301</v>
      </c>
      <c r="K16" s="280" t="s">
        <v>302</v>
      </c>
      <c r="L16" s="13"/>
      <c r="M16" s="13"/>
      <c r="N16" s="13"/>
    </row>
    <row r="17" spans="1:14" ht="15">
      <c r="A17" s="9">
        <v>15</v>
      </c>
      <c r="B17" s="12"/>
      <c r="C17" s="236" t="s">
        <v>350</v>
      </c>
      <c r="D17" s="182"/>
      <c r="E17" s="236" t="s">
        <v>299</v>
      </c>
      <c r="G17" s="9"/>
      <c r="H17" s="226" t="s">
        <v>655</v>
      </c>
      <c r="I17" s="226"/>
      <c r="J17" s="280" t="s">
        <v>301</v>
      </c>
      <c r="K17" s="280" t="s">
        <v>302</v>
      </c>
      <c r="L17" s="13"/>
      <c r="M17" s="13"/>
      <c r="N17" s="13"/>
    </row>
    <row r="18" spans="1:14" ht="15">
      <c r="A18" s="9">
        <v>16</v>
      </c>
      <c r="B18" s="12"/>
      <c r="C18" s="236" t="s">
        <v>371</v>
      </c>
      <c r="D18" s="182"/>
      <c r="E18" s="236" t="s">
        <v>299</v>
      </c>
      <c r="G18" s="9"/>
      <c r="H18" s="226" t="s">
        <v>490</v>
      </c>
      <c r="I18" s="226"/>
      <c r="J18" s="280" t="s">
        <v>301</v>
      </c>
      <c r="K18" s="280" t="s">
        <v>302</v>
      </c>
      <c r="L18" s="13"/>
      <c r="M18" s="13"/>
      <c r="N18" s="13"/>
    </row>
    <row r="19" spans="1:14" ht="15">
      <c r="A19" s="9">
        <v>17</v>
      </c>
      <c r="B19" s="13"/>
      <c r="C19" s="216" t="s">
        <v>387</v>
      </c>
      <c r="D19" s="182"/>
      <c r="E19" s="236" t="s">
        <v>299</v>
      </c>
      <c r="F19" s="16"/>
      <c r="G19" s="9"/>
      <c r="H19" s="226" t="s">
        <v>491</v>
      </c>
      <c r="I19" s="226"/>
      <c r="J19" s="280" t="s">
        <v>301</v>
      </c>
      <c r="K19" s="280" t="s">
        <v>302</v>
      </c>
      <c r="L19" s="13"/>
      <c r="M19" s="13"/>
      <c r="N19" s="13"/>
    </row>
    <row r="20" spans="1:14" ht="15">
      <c r="A20" s="9">
        <v>18</v>
      </c>
      <c r="B20" s="13"/>
      <c r="C20" s="216" t="s">
        <v>381</v>
      </c>
      <c r="D20" s="182"/>
      <c r="E20" s="236" t="s">
        <v>299</v>
      </c>
      <c r="F20" s="16"/>
      <c r="G20" s="9"/>
      <c r="H20" s="226" t="s">
        <v>492</v>
      </c>
      <c r="I20" s="226"/>
      <c r="J20" s="280" t="s">
        <v>301</v>
      </c>
      <c r="K20" s="280" t="s">
        <v>302</v>
      </c>
      <c r="L20" s="13"/>
      <c r="M20" s="13"/>
      <c r="N20" s="13"/>
    </row>
    <row r="21" spans="1:14" ht="15">
      <c r="A21" s="9">
        <v>19</v>
      </c>
      <c r="B21" s="13"/>
      <c r="C21" s="216" t="s">
        <v>382</v>
      </c>
      <c r="D21" s="182"/>
      <c r="E21" s="236" t="s">
        <v>299</v>
      </c>
      <c r="F21" s="13"/>
      <c r="G21" s="9"/>
      <c r="H21" s="226" t="s">
        <v>521</v>
      </c>
      <c r="I21" s="226"/>
      <c r="J21" s="280" t="s">
        <v>301</v>
      </c>
      <c r="K21" s="280" t="s">
        <v>302</v>
      </c>
      <c r="L21" s="13"/>
      <c r="M21" s="13"/>
      <c r="N21" s="13"/>
    </row>
    <row r="22" spans="1:14" ht="15">
      <c r="A22" s="9">
        <v>20</v>
      </c>
      <c r="B22" s="13"/>
      <c r="C22" s="236" t="s">
        <v>372</v>
      </c>
      <c r="D22" s="182"/>
      <c r="E22" s="236"/>
      <c r="F22" s="13"/>
      <c r="G22" s="9"/>
      <c r="H22" s="226" t="s">
        <v>499</v>
      </c>
      <c r="I22" s="226"/>
      <c r="J22" s="281"/>
      <c r="K22" s="280"/>
      <c r="L22" s="13"/>
      <c r="M22" s="13"/>
      <c r="N22" s="13"/>
    </row>
    <row r="23" spans="1:14" ht="15">
      <c r="A23" s="9">
        <v>21</v>
      </c>
      <c r="B23" s="13"/>
      <c r="C23" s="236" t="s">
        <v>373</v>
      </c>
      <c r="D23" s="182"/>
      <c r="E23" s="236"/>
      <c r="F23" s="13"/>
      <c r="G23" s="9"/>
      <c r="H23" s="226" t="s">
        <v>493</v>
      </c>
      <c r="I23" s="226"/>
      <c r="J23" s="280"/>
      <c r="K23" s="280"/>
      <c r="L23" s="13"/>
      <c r="M23" s="13"/>
      <c r="N23" s="13"/>
    </row>
    <row r="24" spans="1:14" ht="15">
      <c r="A24" s="9">
        <v>22</v>
      </c>
      <c r="B24" s="13"/>
      <c r="C24" s="236" t="s">
        <v>374</v>
      </c>
      <c r="D24" s="182"/>
      <c r="E24" s="236"/>
      <c r="F24" s="13"/>
      <c r="G24" s="9"/>
      <c r="H24" s="226" t="s">
        <v>42</v>
      </c>
      <c r="I24" s="226"/>
      <c r="J24" s="280"/>
      <c r="K24" s="280"/>
      <c r="L24" s="13"/>
      <c r="M24" s="13"/>
      <c r="N24" s="13"/>
    </row>
    <row r="25" spans="1:14" ht="15">
      <c r="A25" s="9">
        <v>23</v>
      </c>
      <c r="B25" s="13"/>
      <c r="C25" s="236" t="s">
        <v>375</v>
      </c>
      <c r="D25" s="182"/>
      <c r="E25" s="236"/>
      <c r="F25" s="13"/>
      <c r="G25" s="9"/>
      <c r="H25" s="226" t="s">
        <v>494</v>
      </c>
      <c r="I25" s="226"/>
      <c r="J25" s="281"/>
      <c r="K25" s="280"/>
      <c r="L25" s="13"/>
      <c r="M25" s="13"/>
      <c r="N25" s="13"/>
    </row>
    <row r="26" spans="1:14" ht="15">
      <c r="A26" s="9">
        <v>24</v>
      </c>
      <c r="B26" s="13"/>
      <c r="C26" s="236" t="s">
        <v>376</v>
      </c>
      <c r="D26" s="182"/>
      <c r="E26" s="236"/>
      <c r="F26" s="13"/>
      <c r="G26" s="9"/>
      <c r="H26" s="226" t="s">
        <v>495</v>
      </c>
      <c r="I26" s="226"/>
      <c r="J26" s="281"/>
      <c r="K26" s="280"/>
      <c r="L26" s="13"/>
      <c r="M26" s="13"/>
      <c r="N26" s="13"/>
    </row>
    <row r="27" spans="1:14" ht="15">
      <c r="A27" s="9">
        <v>25</v>
      </c>
      <c r="B27" s="13"/>
      <c r="C27" s="236" t="s">
        <v>383</v>
      </c>
      <c r="D27" s="182"/>
      <c r="E27" s="236"/>
      <c r="F27" s="13"/>
      <c r="G27" s="9"/>
      <c r="H27" s="226" t="s">
        <v>44</v>
      </c>
      <c r="I27" s="226"/>
      <c r="J27" s="281"/>
      <c r="K27" s="280"/>
      <c r="L27" s="13"/>
      <c r="M27" s="13"/>
      <c r="N27" s="13"/>
    </row>
    <row r="28" spans="1:14" ht="15">
      <c r="A28" s="9">
        <v>26</v>
      </c>
      <c r="B28" s="13"/>
      <c r="C28" s="236" t="s">
        <v>384</v>
      </c>
      <c r="D28" s="182"/>
      <c r="E28" s="236"/>
      <c r="F28" s="13"/>
      <c r="G28" s="9"/>
      <c r="H28" s="226" t="s">
        <v>43</v>
      </c>
      <c r="I28" s="226"/>
      <c r="J28" s="280"/>
      <c r="K28" s="280"/>
      <c r="L28" s="13"/>
      <c r="M28" s="13"/>
      <c r="N28" s="13"/>
    </row>
    <row r="29" spans="1:14" ht="15">
      <c r="A29" s="9">
        <v>27</v>
      </c>
      <c r="B29" s="13"/>
      <c r="C29" s="236" t="s">
        <v>385</v>
      </c>
      <c r="D29" s="182"/>
      <c r="E29" s="236"/>
      <c r="F29" s="13"/>
      <c r="G29" s="9"/>
      <c r="H29" s="226" t="s">
        <v>280</v>
      </c>
      <c r="I29" s="226"/>
      <c r="J29" s="280"/>
      <c r="K29" s="280"/>
      <c r="L29" s="13"/>
      <c r="M29" s="13"/>
      <c r="N29" s="13"/>
    </row>
    <row r="30" spans="1:14" ht="15">
      <c r="A30" s="9">
        <v>28</v>
      </c>
      <c r="B30" s="13"/>
      <c r="C30" s="236" t="s">
        <v>427</v>
      </c>
      <c r="D30" s="182"/>
      <c r="E30" s="236"/>
      <c r="F30" s="13"/>
      <c r="G30" s="9"/>
      <c r="H30" s="226" t="s">
        <v>496</v>
      </c>
      <c r="I30" s="226"/>
      <c r="J30" s="281"/>
      <c r="K30" s="280"/>
      <c r="L30" s="13"/>
      <c r="M30" s="13"/>
      <c r="N30" s="13"/>
    </row>
    <row r="31" spans="1:14" ht="15">
      <c r="A31" s="9">
        <v>29</v>
      </c>
      <c r="B31" s="13"/>
      <c r="C31" s="236" t="s">
        <v>428</v>
      </c>
      <c r="D31" s="182"/>
      <c r="E31" s="236"/>
      <c r="F31" s="13"/>
      <c r="G31" s="9"/>
      <c r="H31" s="226" t="s">
        <v>497</v>
      </c>
      <c r="I31" s="226"/>
      <c r="J31" s="281"/>
      <c r="K31" s="280"/>
      <c r="L31" s="13"/>
      <c r="M31" s="13"/>
      <c r="N31" s="13"/>
    </row>
    <row r="32" spans="1:14" ht="15">
      <c r="A32" s="9">
        <v>30</v>
      </c>
      <c r="B32" s="13"/>
      <c r="C32" s="236" t="s">
        <v>388</v>
      </c>
      <c r="D32" s="182"/>
      <c r="E32" s="236"/>
      <c r="F32" s="13"/>
      <c r="G32" s="9"/>
      <c r="H32" s="226" t="s">
        <v>498</v>
      </c>
      <c r="I32" s="226"/>
      <c r="J32" s="281"/>
      <c r="K32" s="280"/>
      <c r="L32" s="13"/>
      <c r="M32" s="13"/>
      <c r="N32" s="13"/>
    </row>
    <row r="33" spans="1:14" ht="15">
      <c r="A33" s="9">
        <v>31</v>
      </c>
      <c r="B33" s="13"/>
      <c r="C33" s="236" t="s">
        <v>389</v>
      </c>
      <c r="D33" s="182"/>
      <c r="E33" s="236"/>
      <c r="F33" s="13"/>
      <c r="G33" s="9"/>
      <c r="H33" s="226" t="s">
        <v>45</v>
      </c>
      <c r="I33" s="226"/>
      <c r="J33" s="281"/>
      <c r="K33" s="280"/>
      <c r="L33" s="13"/>
      <c r="M33" s="13"/>
      <c r="N33" s="13"/>
    </row>
    <row r="34" spans="1:14" ht="15">
      <c r="A34" s="9">
        <v>32</v>
      </c>
      <c r="B34" s="13"/>
      <c r="C34" s="236" t="s">
        <v>386</v>
      </c>
      <c r="D34" s="182"/>
      <c r="E34" s="236"/>
      <c r="F34" s="13"/>
      <c r="G34" s="9"/>
      <c r="H34" s="226" t="s">
        <v>47</v>
      </c>
      <c r="I34" s="226"/>
      <c r="J34" s="236"/>
      <c r="K34" s="280"/>
      <c r="L34" s="13"/>
      <c r="M34" s="13"/>
      <c r="N34" s="13"/>
    </row>
    <row r="35" spans="1:14" ht="15">
      <c r="A35" s="9">
        <v>33</v>
      </c>
      <c r="B35" s="13"/>
      <c r="C35" s="236" t="s">
        <v>414</v>
      </c>
      <c r="D35" s="13"/>
      <c r="E35" s="13"/>
      <c r="F35" s="13"/>
      <c r="G35" s="9"/>
      <c r="H35" s="226" t="s">
        <v>48</v>
      </c>
      <c r="I35" s="226"/>
      <c r="J35" s="282"/>
      <c r="K35" s="280"/>
      <c r="L35" s="13"/>
      <c r="M35" s="13"/>
      <c r="N35" s="13"/>
    </row>
    <row r="36" spans="1:14" ht="15">
      <c r="A36" s="9">
        <v>34</v>
      </c>
      <c r="B36" s="13"/>
      <c r="C36" s="236" t="s">
        <v>400</v>
      </c>
      <c r="D36" s="13"/>
      <c r="E36" s="13"/>
      <c r="F36" s="13"/>
      <c r="G36" s="9"/>
      <c r="H36" s="226" t="s">
        <v>49</v>
      </c>
      <c r="I36" s="226"/>
      <c r="J36" s="216"/>
      <c r="K36" s="280"/>
      <c r="L36" s="13"/>
      <c r="M36" s="13"/>
      <c r="N36" s="13"/>
    </row>
    <row r="37" spans="1:14" ht="15">
      <c r="A37" s="9">
        <v>35</v>
      </c>
      <c r="B37" s="13"/>
      <c r="C37" s="236" t="s">
        <v>395</v>
      </c>
      <c r="D37" s="13"/>
      <c r="E37" s="13"/>
      <c r="F37" s="13"/>
      <c r="G37" s="9"/>
      <c r="H37" s="226" t="s">
        <v>500</v>
      </c>
      <c r="I37" s="226"/>
      <c r="J37" s="236"/>
      <c r="K37" s="280"/>
      <c r="L37" s="13"/>
      <c r="M37" s="13"/>
      <c r="N37" s="13"/>
    </row>
    <row r="38" spans="1:14" ht="15">
      <c r="A38" s="9">
        <v>36</v>
      </c>
      <c r="B38" s="13"/>
      <c r="C38" s="236" t="s">
        <v>396</v>
      </c>
      <c r="D38" s="13"/>
      <c r="E38" s="13"/>
      <c r="F38" s="13"/>
      <c r="G38" s="9"/>
      <c r="H38" s="226" t="s">
        <v>50</v>
      </c>
      <c r="I38" s="226"/>
      <c r="J38" s="236"/>
      <c r="K38" s="280"/>
      <c r="L38" s="13"/>
      <c r="M38" s="13"/>
      <c r="N38" s="13"/>
    </row>
    <row r="39" spans="1:14" ht="15">
      <c r="A39" s="9">
        <v>37</v>
      </c>
      <c r="B39" s="13"/>
      <c r="C39" s="236" t="s">
        <v>430</v>
      </c>
      <c r="D39" s="13"/>
      <c r="E39" s="13"/>
      <c r="F39" s="13"/>
      <c r="G39" s="9"/>
      <c r="H39" s="226" t="s">
        <v>282</v>
      </c>
      <c r="I39" s="226"/>
      <c r="J39" s="236"/>
      <c r="K39" s="280"/>
      <c r="L39" s="13"/>
      <c r="M39" s="13"/>
      <c r="N39" s="13"/>
    </row>
    <row r="40" spans="1:14" ht="15">
      <c r="A40" s="9">
        <v>38</v>
      </c>
      <c r="B40" s="13"/>
      <c r="C40" s="236" t="s">
        <v>415</v>
      </c>
      <c r="D40" s="13"/>
      <c r="E40" s="13"/>
      <c r="F40" s="13"/>
      <c r="G40" s="9"/>
      <c r="H40" s="226" t="s">
        <v>51</v>
      </c>
      <c r="I40" s="226"/>
      <c r="J40" s="236"/>
      <c r="K40" s="280"/>
      <c r="L40" s="13"/>
      <c r="M40" s="13"/>
      <c r="N40" s="13"/>
    </row>
    <row r="41" spans="1:14" ht="15">
      <c r="A41" s="9">
        <v>39</v>
      </c>
      <c r="B41" s="13"/>
      <c r="C41" s="236" t="s">
        <v>407</v>
      </c>
      <c r="D41" s="13"/>
      <c r="E41" s="13"/>
      <c r="F41" s="13"/>
      <c r="G41" s="9"/>
      <c r="H41" s="13" t="s">
        <v>501</v>
      </c>
      <c r="I41" s="226"/>
      <c r="J41" s="236"/>
      <c r="K41" s="280"/>
      <c r="L41" s="13"/>
      <c r="M41" s="13"/>
      <c r="N41" s="13"/>
    </row>
    <row r="42" spans="1:14" ht="15">
      <c r="A42" s="9">
        <v>40</v>
      </c>
      <c r="B42" s="13"/>
      <c r="C42" s="236" t="s">
        <v>405</v>
      </c>
      <c r="D42" s="13"/>
      <c r="E42" s="13"/>
      <c r="F42" s="13"/>
      <c r="G42" s="9"/>
      <c r="H42" s="13" t="s">
        <v>52</v>
      </c>
      <c r="I42" s="226"/>
      <c r="J42" s="236"/>
      <c r="K42" s="216"/>
      <c r="L42" s="13"/>
      <c r="M42" s="13"/>
      <c r="N42" s="13"/>
    </row>
    <row r="43" spans="1:14" ht="15">
      <c r="A43" s="13"/>
      <c r="B43" s="13"/>
      <c r="C43" s="236" t="s">
        <v>404</v>
      </c>
      <c r="D43" s="13"/>
      <c r="E43" s="13"/>
      <c r="F43" s="13"/>
      <c r="G43" s="9"/>
      <c r="H43" s="13" t="s">
        <v>283</v>
      </c>
      <c r="I43" s="226"/>
      <c r="J43" s="216"/>
      <c r="K43" s="216"/>
      <c r="L43" s="13"/>
      <c r="M43" s="13"/>
      <c r="N43" s="13"/>
    </row>
    <row r="44" spans="1:14" ht="15">
      <c r="A44" s="13"/>
      <c r="B44" s="13"/>
      <c r="C44" s="236" t="s">
        <v>406</v>
      </c>
      <c r="D44" s="13"/>
      <c r="E44" s="13"/>
      <c r="F44" s="13"/>
      <c r="G44" s="9"/>
      <c r="H44" s="13" t="s">
        <v>284</v>
      </c>
      <c r="I44" s="226"/>
      <c r="J44" s="236"/>
      <c r="K44" s="216"/>
      <c r="L44" s="13"/>
      <c r="M44" s="13"/>
      <c r="N44" s="13"/>
    </row>
    <row r="45" spans="1:14" ht="15">
      <c r="A45" s="13"/>
      <c r="B45" s="13"/>
      <c r="C45" t="s">
        <v>397</v>
      </c>
      <c r="D45" s="13"/>
      <c r="E45" s="13"/>
      <c r="F45" s="13"/>
      <c r="G45" s="9"/>
      <c r="H45" s="13" t="s">
        <v>502</v>
      </c>
      <c r="I45" s="226"/>
      <c r="J45" s="236"/>
      <c r="K45" s="236"/>
      <c r="L45" s="13"/>
      <c r="M45" s="13"/>
      <c r="N45" s="13"/>
    </row>
    <row r="46" spans="1:14" ht="15">
      <c r="A46" s="13"/>
      <c r="B46" s="13"/>
      <c r="C46" s="236" t="s">
        <v>399</v>
      </c>
      <c r="D46" s="13"/>
      <c r="E46" s="13"/>
      <c r="F46" s="13"/>
      <c r="G46" s="9"/>
      <c r="H46" s="13" t="s">
        <v>285</v>
      </c>
      <c r="I46" s="226"/>
      <c r="J46" s="236"/>
      <c r="K46" s="236"/>
      <c r="L46" s="13"/>
      <c r="M46" s="13"/>
      <c r="N46" s="13"/>
    </row>
    <row r="47" spans="1:14" ht="15">
      <c r="A47" s="13"/>
      <c r="B47" s="13"/>
      <c r="C47" s="236" t="s">
        <v>431</v>
      </c>
      <c r="D47" s="13"/>
      <c r="E47" s="13"/>
      <c r="F47" s="13"/>
      <c r="G47" s="9"/>
      <c r="H47" s="13" t="s">
        <v>503</v>
      </c>
      <c r="I47" s="226"/>
      <c r="J47" s="236"/>
      <c r="K47" s="236"/>
      <c r="L47" s="13"/>
      <c r="M47" s="13"/>
      <c r="N47" s="13"/>
    </row>
    <row r="48" spans="1:14" ht="15">
      <c r="A48" s="13"/>
      <c r="B48" s="13"/>
      <c r="C48" s="236" t="s">
        <v>432</v>
      </c>
      <c r="D48" s="13"/>
      <c r="E48" s="13"/>
      <c r="F48" s="13"/>
      <c r="G48" s="9"/>
      <c r="H48" s="13" t="s">
        <v>286</v>
      </c>
      <c r="I48" s="226"/>
      <c r="J48" s="236"/>
      <c r="K48" s="236"/>
      <c r="L48" s="13"/>
      <c r="M48" s="13"/>
      <c r="N48" s="13"/>
    </row>
    <row r="49" spans="1:14" ht="15">
      <c r="A49" s="13"/>
      <c r="B49" s="13"/>
      <c r="C49" s="236" t="s">
        <v>398</v>
      </c>
      <c r="D49" s="13"/>
      <c r="E49" s="13"/>
      <c r="F49" s="13"/>
      <c r="G49" s="9"/>
      <c r="H49" s="13" t="s">
        <v>504</v>
      </c>
      <c r="I49" s="226"/>
      <c r="J49" s="236"/>
      <c r="K49" s="236"/>
      <c r="L49" s="13"/>
      <c r="M49" s="13"/>
      <c r="N49" s="13"/>
    </row>
    <row r="50" spans="1:14" ht="15">
      <c r="A50" s="13"/>
      <c r="B50" s="13"/>
      <c r="C50" s="236" t="s">
        <v>77</v>
      </c>
      <c r="D50" s="13"/>
      <c r="E50" s="13"/>
      <c r="F50" s="13"/>
      <c r="G50" s="9"/>
      <c r="H50" s="13" t="s">
        <v>505</v>
      </c>
      <c r="I50" s="226"/>
      <c r="J50" s="236"/>
      <c r="K50" s="236"/>
      <c r="L50" s="13"/>
      <c r="M50" s="13"/>
      <c r="N50" s="13"/>
    </row>
    <row r="51" spans="1:14" ht="15">
      <c r="A51" s="13"/>
      <c r="B51" s="13"/>
      <c r="C51" s="236" t="s">
        <v>426</v>
      </c>
      <c r="D51" s="13"/>
      <c r="E51" s="13"/>
      <c r="F51" s="13"/>
      <c r="G51" s="9"/>
      <c r="H51" t="s">
        <v>0</v>
      </c>
      <c r="I51" s="226"/>
      <c r="J51" s="236"/>
      <c r="K51" s="236"/>
      <c r="L51" s="13"/>
      <c r="M51" s="13"/>
      <c r="N51" s="13"/>
    </row>
    <row r="52" spans="1:14" ht="15">
      <c r="A52" s="13"/>
      <c r="B52" s="13"/>
      <c r="C52" s="236" t="s">
        <v>425</v>
      </c>
      <c r="D52" s="13"/>
      <c r="E52" s="13"/>
      <c r="F52" s="13"/>
      <c r="G52" s="9"/>
      <c r="H52" t="s">
        <v>1</v>
      </c>
      <c r="I52" s="226"/>
      <c r="J52" s="236"/>
      <c r="K52" s="236"/>
      <c r="L52" s="13"/>
      <c r="M52" s="13"/>
      <c r="N52" s="13"/>
    </row>
    <row r="53" spans="1:14" ht="15">
      <c r="A53" s="13"/>
      <c r="B53" s="13"/>
      <c r="C53" s="236" t="s">
        <v>392</v>
      </c>
      <c r="D53" s="13"/>
      <c r="E53" s="13"/>
      <c r="F53" s="13"/>
      <c r="G53" s="9"/>
      <c r="H53" t="s">
        <v>2</v>
      </c>
      <c r="I53" s="226"/>
      <c r="J53" s="236"/>
      <c r="K53" s="236"/>
      <c r="L53" s="13"/>
      <c r="M53" s="13"/>
      <c r="N53" s="13"/>
    </row>
    <row r="54" spans="1:14" ht="15">
      <c r="A54" s="13"/>
      <c r="B54" s="13"/>
      <c r="C54" s="236" t="s">
        <v>410</v>
      </c>
      <c r="D54" s="13"/>
      <c r="E54" s="13"/>
      <c r="F54" s="13"/>
      <c r="G54" s="9"/>
      <c r="H54" t="s">
        <v>506</v>
      </c>
      <c r="I54" s="13"/>
      <c r="J54" s="236"/>
      <c r="K54" s="236"/>
      <c r="L54" s="13"/>
      <c r="M54" s="13"/>
      <c r="N54" s="13"/>
    </row>
    <row r="55" spans="1:14" ht="15">
      <c r="A55" s="13"/>
      <c r="B55" s="13"/>
      <c r="C55" s="236" t="s">
        <v>429</v>
      </c>
      <c r="D55" s="13"/>
      <c r="E55" s="13"/>
      <c r="F55" s="13"/>
      <c r="G55" s="9"/>
      <c r="H55" t="s">
        <v>507</v>
      </c>
      <c r="I55" s="13"/>
      <c r="J55" s="236"/>
      <c r="K55" s="236"/>
      <c r="L55" s="13"/>
      <c r="M55" s="13"/>
      <c r="N55" s="13"/>
    </row>
    <row r="56" spans="1:14" ht="15">
      <c r="A56" s="13"/>
      <c r="B56" s="13"/>
      <c r="C56" s="236" t="s">
        <v>402</v>
      </c>
      <c r="D56" s="13"/>
      <c r="E56" s="13"/>
      <c r="F56" s="13"/>
      <c r="G56" s="9"/>
      <c r="I56" s="13"/>
      <c r="J56" s="236"/>
      <c r="K56" s="236"/>
      <c r="L56" s="13"/>
      <c r="M56" s="13"/>
      <c r="N56" s="13"/>
    </row>
    <row r="57" spans="1:14" ht="15">
      <c r="A57" s="13"/>
      <c r="B57" s="13"/>
      <c r="C57" s="236" t="s">
        <v>403</v>
      </c>
      <c r="D57" s="13"/>
      <c r="E57" s="13"/>
      <c r="F57" s="13"/>
      <c r="G57" s="9"/>
      <c r="I57" s="13"/>
      <c r="J57" s="236"/>
      <c r="K57" s="236"/>
      <c r="L57" s="13"/>
      <c r="M57" s="13"/>
      <c r="N57" s="13"/>
    </row>
    <row r="58" spans="1:14" ht="15">
      <c r="A58" s="13"/>
      <c r="B58" s="13"/>
      <c r="C58" s="236" t="s">
        <v>411</v>
      </c>
      <c r="D58" s="13"/>
      <c r="E58" s="13"/>
      <c r="F58" s="13"/>
      <c r="G58" s="9"/>
      <c r="I58" s="13"/>
      <c r="J58" s="236"/>
      <c r="K58" s="236"/>
      <c r="L58" s="13"/>
      <c r="M58" s="13"/>
      <c r="N58" s="13"/>
    </row>
    <row r="59" spans="1:14" ht="15">
      <c r="A59" s="13"/>
      <c r="B59" s="13"/>
      <c r="C59" s="236" t="s">
        <v>421</v>
      </c>
      <c r="D59" s="13"/>
      <c r="E59" s="13"/>
      <c r="F59" s="13"/>
      <c r="G59" s="9"/>
      <c r="I59" s="13"/>
      <c r="J59" s="236"/>
      <c r="K59" s="236"/>
      <c r="L59" s="13"/>
      <c r="M59" s="13"/>
      <c r="N59" s="13"/>
    </row>
    <row r="60" spans="1:14" ht="15">
      <c r="A60" s="13"/>
      <c r="B60" s="13"/>
      <c r="C60" s="236" t="s">
        <v>422</v>
      </c>
      <c r="D60" s="13"/>
      <c r="E60" s="13"/>
      <c r="F60" s="13"/>
      <c r="G60" s="9"/>
      <c r="I60" s="13"/>
      <c r="J60" s="236"/>
      <c r="K60" s="236"/>
      <c r="L60" s="13"/>
      <c r="M60" s="13"/>
      <c r="N60" s="13"/>
    </row>
    <row r="61" spans="1:14" ht="15">
      <c r="A61" s="13"/>
      <c r="B61" s="13"/>
      <c r="C61" s="236" t="s">
        <v>418</v>
      </c>
      <c r="D61" s="13"/>
      <c r="E61" s="13"/>
      <c r="F61" s="13"/>
      <c r="G61" s="9"/>
      <c r="I61" s="13"/>
      <c r="J61" s="236"/>
      <c r="K61" s="236"/>
      <c r="L61" s="13"/>
      <c r="M61" s="13"/>
      <c r="N61" s="13"/>
    </row>
    <row r="62" spans="1:14" ht="15">
      <c r="C62" s="236" t="s">
        <v>417</v>
      </c>
      <c r="E62" s="284"/>
      <c r="I62" s="13"/>
      <c r="J62" s="216"/>
      <c r="K62" s="216"/>
    </row>
    <row r="63" spans="1:14" ht="15">
      <c r="C63" s="236" t="s">
        <v>76</v>
      </c>
      <c r="E63" s="284"/>
      <c r="I63" s="13"/>
      <c r="J63" s="216"/>
      <c r="K63" s="216"/>
    </row>
    <row r="64" spans="1:14">
      <c r="C64" s="236" t="s">
        <v>413</v>
      </c>
      <c r="E64" s="284"/>
      <c r="J64" s="216"/>
      <c r="K64" s="216"/>
    </row>
    <row r="65" spans="3:11">
      <c r="C65" s="236" t="s">
        <v>420</v>
      </c>
      <c r="E65" s="284"/>
      <c r="J65" s="216"/>
      <c r="K65" s="216"/>
    </row>
    <row r="66" spans="3:11">
      <c r="C66" s="236" t="s">
        <v>401</v>
      </c>
      <c r="E66" s="284"/>
      <c r="J66" s="216"/>
      <c r="K66" s="216"/>
    </row>
    <row r="67" spans="3:11">
      <c r="C67" s="236" t="s">
        <v>419</v>
      </c>
      <c r="E67" s="284"/>
      <c r="J67" s="216"/>
      <c r="K67" s="216"/>
    </row>
    <row r="68" spans="3:11">
      <c r="C68" s="236" t="s">
        <v>420</v>
      </c>
      <c r="E68" s="284"/>
      <c r="J68" s="216"/>
      <c r="K68" s="216"/>
    </row>
    <row r="69" spans="3:11">
      <c r="C69" s="236" t="s">
        <v>423</v>
      </c>
      <c r="E69" s="284"/>
      <c r="J69" s="216"/>
      <c r="K69" s="216"/>
    </row>
    <row r="70" spans="3:11">
      <c r="C70" s="236" t="s">
        <v>424</v>
      </c>
      <c r="E70" s="284"/>
      <c r="J70" s="216"/>
      <c r="K70" s="216"/>
    </row>
    <row r="71" spans="3:11">
      <c r="C71" s="236" t="s">
        <v>416</v>
      </c>
      <c r="E71" s="284"/>
      <c r="J71" s="216"/>
      <c r="K71" s="216"/>
    </row>
    <row r="72" spans="3:11">
      <c r="C72" s="236" t="s">
        <v>393</v>
      </c>
      <c r="E72" s="284"/>
      <c r="J72" s="216"/>
      <c r="K72" s="216"/>
    </row>
    <row r="73" spans="3:11">
      <c r="C73" s="236" t="s">
        <v>412</v>
      </c>
      <c r="E73" s="284"/>
      <c r="J73" s="216"/>
      <c r="K73" s="216"/>
    </row>
    <row r="74" spans="3:11">
      <c r="C74" s="236" t="s">
        <v>394</v>
      </c>
      <c r="E74" s="284"/>
      <c r="J74" s="216"/>
      <c r="K74" s="216"/>
    </row>
    <row r="75" spans="3:11">
      <c r="C75" s="236"/>
      <c r="E75" s="284"/>
      <c r="J75" s="216"/>
      <c r="K75" s="216"/>
    </row>
    <row r="76" spans="3:11">
      <c r="C76" s="236"/>
      <c r="E76" s="284"/>
      <c r="J76" s="216"/>
      <c r="K76" s="216"/>
    </row>
    <row r="77" spans="3:11">
      <c r="C77" s="236"/>
      <c r="E77" s="284"/>
      <c r="J77" s="216"/>
      <c r="K77" s="216"/>
    </row>
    <row r="78" spans="3:11">
      <c r="C78" s="236"/>
      <c r="E78" s="284"/>
      <c r="J78" s="216"/>
      <c r="K78" s="216"/>
    </row>
    <row r="79" spans="3:11">
      <c r="C79" s="236"/>
      <c r="E79" s="284"/>
      <c r="J79" s="216"/>
      <c r="K79" s="216"/>
    </row>
    <row r="80" spans="3:11">
      <c r="C80" s="236"/>
      <c r="E80" s="284"/>
      <c r="J80" s="216"/>
      <c r="K80" s="216"/>
    </row>
    <row r="81" spans="3:11">
      <c r="C81" s="236"/>
      <c r="E81" s="284"/>
      <c r="J81" s="216"/>
      <c r="K81" s="216"/>
    </row>
    <row r="82" spans="3:11">
      <c r="C82" s="236"/>
      <c r="E82" s="284"/>
      <c r="J82" s="216"/>
      <c r="K82" s="216"/>
    </row>
    <row r="83" spans="3:11">
      <c r="C83" s="236"/>
      <c r="E83" s="284"/>
      <c r="J83" s="216"/>
      <c r="K83" s="216"/>
    </row>
    <row r="84" spans="3:11">
      <c r="C84" s="236"/>
      <c r="E84" s="284"/>
      <c r="J84" s="216"/>
      <c r="K84" s="216"/>
    </row>
    <row r="85" spans="3:11">
      <c r="C85" s="236"/>
      <c r="E85" s="284"/>
      <c r="J85" s="216"/>
      <c r="K85" s="216"/>
    </row>
    <row r="86" spans="3:11">
      <c r="C86" s="236"/>
      <c r="E86" s="284"/>
      <c r="J86" s="216"/>
      <c r="K86" s="216"/>
    </row>
    <row r="87" spans="3:11">
      <c r="C87" s="236"/>
      <c r="E87" s="284"/>
      <c r="J87" s="216"/>
      <c r="K87" s="216"/>
    </row>
    <row r="88" spans="3:11">
      <c r="C88" s="236"/>
      <c r="E88" s="284"/>
      <c r="J88" s="216"/>
      <c r="K88" s="216"/>
    </row>
    <row r="89" spans="3:11">
      <c r="C89" s="236"/>
      <c r="E89" s="284"/>
      <c r="J89" s="216"/>
      <c r="K89" s="216"/>
    </row>
    <row r="90" spans="3:11">
      <c r="C90" s="236"/>
      <c r="E90" s="284"/>
      <c r="J90" s="216"/>
      <c r="K90" s="216"/>
    </row>
    <row r="91" spans="3:11">
      <c r="C91" s="236"/>
      <c r="E91" s="284"/>
      <c r="J91" s="216"/>
      <c r="K91" s="216"/>
    </row>
    <row r="92" spans="3:11">
      <c r="C92" s="236"/>
      <c r="E92" s="284"/>
      <c r="J92" s="216"/>
      <c r="K92" s="216"/>
    </row>
    <row r="93" spans="3:11">
      <c r="C93" s="236"/>
      <c r="E93" s="284"/>
      <c r="J93" s="216"/>
      <c r="K93" s="216"/>
    </row>
    <row r="94" spans="3:11">
      <c r="C94" s="236"/>
      <c r="E94" s="284"/>
      <c r="J94" s="216"/>
      <c r="K94" s="216"/>
    </row>
    <row r="95" spans="3:11">
      <c r="C95" s="236"/>
      <c r="E95" s="284"/>
      <c r="J95" s="216"/>
      <c r="K95" s="216"/>
    </row>
    <row r="96" spans="3:11">
      <c r="C96" s="236"/>
      <c r="E96" s="284"/>
      <c r="J96" s="216"/>
      <c r="K96" s="216"/>
    </row>
    <row r="97" spans="3:11">
      <c r="C97" s="236"/>
      <c r="E97" s="284"/>
      <c r="J97" s="216"/>
      <c r="K97" s="216"/>
    </row>
    <row r="98" spans="3:11">
      <c r="C98" s="236"/>
      <c r="E98" s="284"/>
      <c r="J98" s="216"/>
      <c r="K98" s="216"/>
    </row>
    <row r="99" spans="3:11">
      <c r="C99" s="236"/>
      <c r="E99" s="284"/>
      <c r="J99" s="216"/>
      <c r="K99" s="216"/>
    </row>
    <row r="100" spans="3:11">
      <c r="C100" s="236"/>
      <c r="E100" s="284"/>
      <c r="J100" s="283"/>
      <c r="K100" s="283" t="s">
        <v>241</v>
      </c>
    </row>
    <row r="101" spans="3:11">
      <c r="C101" s="236"/>
      <c r="J101" s="183"/>
      <c r="K101" s="183"/>
    </row>
    <row r="102" spans="3:11">
      <c r="C102" s="236"/>
      <c r="J102" s="183"/>
      <c r="K102" s="183"/>
    </row>
    <row r="103" spans="3:11">
      <c r="C103" s="236"/>
      <c r="J103" s="183"/>
      <c r="K103" s="183"/>
    </row>
    <row r="104" spans="3:11">
      <c r="C104" s="236"/>
      <c r="J104" s="183"/>
      <c r="K104" s="183"/>
    </row>
    <row r="105" spans="3:11">
      <c r="C105" s="236"/>
      <c r="J105" s="183"/>
      <c r="K105" s="183"/>
    </row>
    <row r="106" spans="3:11">
      <c r="C106" s="236"/>
      <c r="J106" s="183"/>
      <c r="K106" s="183"/>
    </row>
    <row r="107" spans="3:11">
      <c r="C107" s="236"/>
      <c r="J107" s="183"/>
      <c r="K107" s="183"/>
    </row>
    <row r="108" spans="3:11">
      <c r="C108" s="236"/>
      <c r="J108" s="183"/>
      <c r="K108" s="183"/>
    </row>
    <row r="109" spans="3:11">
      <c r="C109" s="236"/>
      <c r="J109" s="183"/>
      <c r="K109" s="183"/>
    </row>
    <row r="110" spans="3:11">
      <c r="C110" s="236"/>
      <c r="J110" s="183"/>
      <c r="K110" s="183"/>
    </row>
    <row r="111" spans="3:11">
      <c r="C111" s="236"/>
      <c r="J111" s="183"/>
      <c r="K111" s="183"/>
    </row>
    <row r="112" spans="3:11">
      <c r="C112" s="236"/>
      <c r="J112" s="183"/>
      <c r="K112" s="183"/>
    </row>
    <row r="113" spans="3:11">
      <c r="C113" s="236"/>
      <c r="J113" s="183"/>
      <c r="K113" s="183"/>
    </row>
    <row r="114" spans="3:11">
      <c r="C114" s="236"/>
      <c r="J114" s="183"/>
      <c r="K114" s="183"/>
    </row>
    <row r="115" spans="3:11">
      <c r="C115" s="236"/>
      <c r="J115" s="183"/>
      <c r="K115" s="183"/>
    </row>
    <row r="116" spans="3:11">
      <c r="J116" s="183"/>
      <c r="K116" s="183"/>
    </row>
    <row r="117" spans="3:11">
      <c r="J117" s="183"/>
      <c r="K117" s="183"/>
    </row>
    <row r="118" spans="3:11">
      <c r="J118" s="183"/>
      <c r="K118" s="183"/>
    </row>
    <row r="119" spans="3:11">
      <c r="J119" s="183"/>
      <c r="K119" s="183"/>
    </row>
    <row r="120" spans="3:11">
      <c r="J120" s="183"/>
      <c r="K120" s="183"/>
    </row>
    <row r="121" spans="3:11">
      <c r="J121" s="183"/>
      <c r="K121" s="183"/>
    </row>
    <row r="122" spans="3:11">
      <c r="J122" s="183"/>
      <c r="K122" s="183"/>
    </row>
    <row r="123" spans="3:11">
      <c r="J123" s="183"/>
      <c r="K123" s="183"/>
    </row>
    <row r="124" spans="3:11">
      <c r="J124" s="183"/>
      <c r="K124" s="183"/>
    </row>
    <row r="125" spans="3:11">
      <c r="J125" s="183"/>
      <c r="K125" s="183"/>
    </row>
    <row r="126" spans="3:11">
      <c r="J126" s="183"/>
      <c r="K126" s="183"/>
    </row>
    <row r="127" spans="3:11">
      <c r="J127" s="183"/>
      <c r="K127" s="183"/>
    </row>
    <row r="128" spans="3:11">
      <c r="J128" s="183"/>
      <c r="K128" s="183"/>
    </row>
    <row r="129" spans="10:11">
      <c r="J129" s="183"/>
      <c r="K129" s="183"/>
    </row>
    <row r="130" spans="10:11">
      <c r="J130" s="183"/>
      <c r="K130" s="183"/>
    </row>
    <row r="131" spans="10:11">
      <c r="J131" s="183"/>
      <c r="K131" s="183"/>
    </row>
    <row r="132" spans="10:11">
      <c r="J132" s="183"/>
      <c r="K132" s="183"/>
    </row>
    <row r="133" spans="10:11">
      <c r="J133" s="183"/>
      <c r="K133" s="183"/>
    </row>
    <row r="134" spans="10:11">
      <c r="J134" s="183"/>
      <c r="K134" s="183"/>
    </row>
    <row r="135" spans="10:11">
      <c r="J135" s="183"/>
      <c r="K135" s="183"/>
    </row>
    <row r="136" spans="10:11">
      <c r="J136" s="183"/>
      <c r="K136" s="183"/>
    </row>
    <row r="137" spans="10:11">
      <c r="J137" s="183"/>
      <c r="K137" s="183"/>
    </row>
    <row r="138" spans="10:11">
      <c r="J138" s="183"/>
      <c r="K138" s="183"/>
    </row>
    <row r="139" spans="10:11">
      <c r="J139" s="183"/>
      <c r="K139" s="183"/>
    </row>
    <row r="140" spans="10:11">
      <c r="J140" s="183"/>
      <c r="K140" s="183"/>
    </row>
    <row r="141" spans="10:11">
      <c r="J141" s="183"/>
      <c r="K141" s="183"/>
    </row>
    <row r="142" spans="10:11">
      <c r="J142" s="183"/>
      <c r="K142" s="183"/>
    </row>
    <row r="143" spans="10:11">
      <c r="J143" s="183"/>
      <c r="K143" s="183"/>
    </row>
    <row r="144" spans="10:11">
      <c r="J144" s="183"/>
      <c r="K144" s="183"/>
    </row>
    <row r="145" spans="10:11">
      <c r="J145" s="183"/>
      <c r="K145" s="183"/>
    </row>
    <row r="146" spans="10:11">
      <c r="J146" s="183"/>
      <c r="K146" s="183"/>
    </row>
    <row r="147" spans="10:11">
      <c r="J147" s="183"/>
      <c r="K147" s="183"/>
    </row>
    <row r="148" spans="10:11">
      <c r="J148" s="183"/>
      <c r="K148" s="183"/>
    </row>
    <row r="149" spans="10:11">
      <c r="J149" s="183"/>
      <c r="K149" s="183"/>
    </row>
    <row r="150" spans="10:11">
      <c r="J150" s="183"/>
      <c r="K150" s="183"/>
    </row>
    <row r="151" spans="10:11">
      <c r="J151" s="183"/>
      <c r="K151" s="183"/>
    </row>
    <row r="152" spans="10:11">
      <c r="J152" s="183"/>
      <c r="K152" s="183"/>
    </row>
    <row r="153" spans="10:11">
      <c r="J153" s="183"/>
      <c r="K153" s="183"/>
    </row>
    <row r="154" spans="10:11">
      <c r="J154" s="183"/>
      <c r="K154" s="183"/>
    </row>
    <row r="155" spans="10:11">
      <c r="J155" s="183"/>
      <c r="K155" s="183"/>
    </row>
    <row r="156" spans="10:11">
      <c r="J156" s="183"/>
      <c r="K156" s="183"/>
    </row>
    <row r="157" spans="10:11">
      <c r="J157" s="183"/>
      <c r="K157" s="183"/>
    </row>
    <row r="158" spans="10:11">
      <c r="J158" s="183"/>
      <c r="K158" s="183"/>
    </row>
    <row r="159" spans="10:11">
      <c r="J159" s="183"/>
      <c r="K159" s="183"/>
    </row>
    <row r="160" spans="10:11">
      <c r="J160" s="183"/>
      <c r="K160" s="183"/>
    </row>
    <row r="161" spans="10:11">
      <c r="J161" s="183"/>
      <c r="K161" s="183"/>
    </row>
    <row r="162" spans="10:11">
      <c r="J162" s="183"/>
      <c r="K162" s="183"/>
    </row>
    <row r="163" spans="10:11">
      <c r="J163" s="183"/>
      <c r="K163" s="183"/>
    </row>
    <row r="164" spans="10:11">
      <c r="J164" s="183"/>
      <c r="K164" s="183"/>
    </row>
    <row r="165" spans="10:11">
      <c r="J165" s="183"/>
      <c r="K165" s="183"/>
    </row>
    <row r="166" spans="10:11">
      <c r="J166" s="183"/>
      <c r="K166" s="183"/>
    </row>
    <row r="167" spans="10:11">
      <c r="J167" s="183"/>
      <c r="K167" s="183"/>
    </row>
    <row r="168" spans="10:11">
      <c r="J168" s="183"/>
      <c r="K168" s="183"/>
    </row>
    <row r="169" spans="10:11">
      <c r="J169" s="183"/>
      <c r="K169" s="183"/>
    </row>
    <row r="170" spans="10:11">
      <c r="J170" s="183"/>
      <c r="K170" s="183"/>
    </row>
    <row r="171" spans="10:11">
      <c r="J171" s="183"/>
      <c r="K171" s="183"/>
    </row>
    <row r="172" spans="10:11">
      <c r="J172" s="183"/>
      <c r="K172" s="183"/>
    </row>
    <row r="173" spans="10:11">
      <c r="J173" s="183"/>
      <c r="K173" s="183"/>
    </row>
    <row r="174" spans="10:11">
      <c r="J174" s="183"/>
      <c r="K174" s="183"/>
    </row>
    <row r="175" spans="10:11">
      <c r="J175" s="183"/>
      <c r="K175" s="183"/>
    </row>
    <row r="176" spans="10:11">
      <c r="J176" s="183"/>
      <c r="K176" s="183"/>
    </row>
    <row r="177" spans="10:11">
      <c r="J177" s="183"/>
      <c r="K177" s="183"/>
    </row>
    <row r="178" spans="10:11">
      <c r="J178" s="183"/>
      <c r="K178" s="183"/>
    </row>
    <row r="179" spans="10:11">
      <c r="J179" s="183"/>
      <c r="K179" s="183"/>
    </row>
    <row r="180" spans="10:11">
      <c r="J180" s="183"/>
      <c r="K180" s="183"/>
    </row>
    <row r="181" spans="10:11">
      <c r="J181" s="183"/>
      <c r="K181" s="183"/>
    </row>
    <row r="182" spans="10:11">
      <c r="J182" s="183"/>
      <c r="K182" s="183"/>
    </row>
    <row r="183" spans="10:11">
      <c r="J183" s="183"/>
      <c r="K183" s="183"/>
    </row>
    <row r="184" spans="10:11">
      <c r="J184" s="183"/>
      <c r="K184" s="183"/>
    </row>
    <row r="185" spans="10:11">
      <c r="J185" s="183"/>
      <c r="K185" s="183"/>
    </row>
    <row r="186" spans="10:11">
      <c r="J186" s="183"/>
      <c r="K186" s="183"/>
    </row>
    <row r="187" spans="10:11">
      <c r="J187" s="183"/>
      <c r="K187" s="183"/>
    </row>
    <row r="188" spans="10:11">
      <c r="J188" s="183"/>
      <c r="K188" s="183"/>
    </row>
    <row r="189" spans="10:11">
      <c r="J189" s="183"/>
      <c r="K189" s="183"/>
    </row>
    <row r="190" spans="10:11">
      <c r="J190" s="183"/>
      <c r="K190" s="183"/>
    </row>
    <row r="191" spans="10:11">
      <c r="J191" s="183"/>
      <c r="K191" s="183"/>
    </row>
    <row r="192" spans="10:11">
      <c r="J192" s="183"/>
      <c r="K192" s="183"/>
    </row>
    <row r="193" spans="10:11">
      <c r="J193" s="183"/>
      <c r="K193" s="183"/>
    </row>
    <row r="194" spans="10:11">
      <c r="J194" s="183"/>
      <c r="K194" s="183"/>
    </row>
    <row r="195" spans="10:11">
      <c r="J195" s="183"/>
      <c r="K195" s="183"/>
    </row>
    <row r="196" spans="10:11">
      <c r="J196" s="183"/>
      <c r="K196" s="183"/>
    </row>
    <row r="197" spans="10:11">
      <c r="J197" s="183"/>
      <c r="K197" s="183"/>
    </row>
    <row r="198" spans="10:11">
      <c r="J198" s="183"/>
      <c r="K198" s="183"/>
    </row>
    <row r="199" spans="10:11">
      <c r="J199" s="183"/>
      <c r="K199" s="183"/>
    </row>
    <row r="200" spans="10:11">
      <c r="J200" s="183"/>
      <c r="K200" s="183"/>
    </row>
    <row r="201" spans="10:11">
      <c r="J201" s="183"/>
      <c r="K201" s="183"/>
    </row>
    <row r="202" spans="10:11">
      <c r="J202" s="183"/>
      <c r="K202" s="183"/>
    </row>
    <row r="203" spans="10:11">
      <c r="J203" s="183"/>
      <c r="K203" s="183"/>
    </row>
    <row r="204" spans="10:11">
      <c r="J204" s="183"/>
      <c r="K204" s="183"/>
    </row>
    <row r="205" spans="10:11">
      <c r="J205" s="183"/>
      <c r="K205" s="183"/>
    </row>
    <row r="206" spans="10:11">
      <c r="J206" s="183"/>
      <c r="K206" s="183"/>
    </row>
    <row r="207" spans="10:11">
      <c r="J207" s="183"/>
      <c r="K207" s="183"/>
    </row>
    <row r="208" spans="10:11">
      <c r="J208" s="183"/>
      <c r="K208" s="183"/>
    </row>
    <row r="209" spans="10:11">
      <c r="J209" s="183"/>
      <c r="K209" s="183"/>
    </row>
    <row r="210" spans="10:11">
      <c r="J210" s="183"/>
      <c r="K210" s="183"/>
    </row>
    <row r="211" spans="10:11">
      <c r="J211" s="183"/>
      <c r="K211" s="183"/>
    </row>
    <row r="212" spans="10:11">
      <c r="J212" s="183"/>
      <c r="K212" s="183"/>
    </row>
    <row r="213" spans="10:11">
      <c r="J213" s="183"/>
      <c r="K213" s="183"/>
    </row>
    <row r="214" spans="10:11">
      <c r="J214" s="183"/>
      <c r="K214" s="183"/>
    </row>
    <row r="215" spans="10:11">
      <c r="J215" s="183"/>
      <c r="K215" s="183"/>
    </row>
    <row r="216" spans="10:11">
      <c r="J216" s="183"/>
      <c r="K216" s="183"/>
    </row>
    <row r="217" spans="10:11">
      <c r="J217" s="183"/>
      <c r="K217" s="183"/>
    </row>
    <row r="218" spans="10:11">
      <c r="J218" s="183"/>
      <c r="K218" s="183"/>
    </row>
    <row r="219" spans="10:11">
      <c r="J219" s="183"/>
      <c r="K219" s="183"/>
    </row>
    <row r="220" spans="10:11">
      <c r="J220" s="183"/>
      <c r="K220" s="183"/>
    </row>
    <row r="221" spans="10:11">
      <c r="J221" s="183"/>
      <c r="K221" s="183"/>
    </row>
    <row r="222" spans="10:11">
      <c r="J222" s="183"/>
      <c r="K222" s="183"/>
    </row>
    <row r="223" spans="10:11">
      <c r="J223" s="183"/>
      <c r="K223" s="183"/>
    </row>
    <row r="224" spans="10:11">
      <c r="J224" s="183"/>
      <c r="K224" s="183"/>
    </row>
    <row r="225" spans="10:11">
      <c r="J225" s="183"/>
      <c r="K225" s="183"/>
    </row>
    <row r="226" spans="10:11">
      <c r="J226" s="183"/>
      <c r="K226" s="183"/>
    </row>
    <row r="227" spans="10:11">
      <c r="J227" s="183"/>
      <c r="K227" s="183"/>
    </row>
    <row r="228" spans="10:11">
      <c r="J228" s="183"/>
      <c r="K228" s="183"/>
    </row>
    <row r="229" spans="10:11">
      <c r="J229" s="183"/>
      <c r="K229" s="183"/>
    </row>
    <row r="230" spans="10:11">
      <c r="J230" s="183"/>
      <c r="K230" s="183"/>
    </row>
    <row r="231" spans="10:11">
      <c r="J231" s="183"/>
      <c r="K231" s="183"/>
    </row>
    <row r="232" spans="10:11">
      <c r="J232" s="183"/>
      <c r="K232" s="183"/>
    </row>
    <row r="233" spans="10:11">
      <c r="J233" s="183"/>
      <c r="K233" s="183"/>
    </row>
    <row r="234" spans="10:11">
      <c r="J234" s="183"/>
      <c r="K234" s="183"/>
    </row>
    <row r="235" spans="10:11">
      <c r="J235" s="183"/>
      <c r="K235" s="183"/>
    </row>
    <row r="236" spans="10:11">
      <c r="J236" s="183"/>
      <c r="K236" s="183"/>
    </row>
    <row r="237" spans="10:11">
      <c r="J237" s="183"/>
      <c r="K237" s="183"/>
    </row>
    <row r="238" spans="10:11">
      <c r="J238" s="183"/>
      <c r="K238" s="183"/>
    </row>
    <row r="239" spans="10:11">
      <c r="J239" s="183"/>
      <c r="K239" s="183"/>
    </row>
    <row r="240" spans="10:11">
      <c r="J240" s="183"/>
      <c r="K240" s="183"/>
    </row>
    <row r="241" spans="10:11">
      <c r="J241" s="183"/>
      <c r="K241" s="183"/>
    </row>
    <row r="242" spans="10:11">
      <c r="J242" s="183"/>
      <c r="K242" s="183"/>
    </row>
    <row r="243" spans="10:11">
      <c r="J243" s="183"/>
      <c r="K243" s="183"/>
    </row>
    <row r="244" spans="10:11">
      <c r="J244" s="183"/>
      <c r="K244" s="183"/>
    </row>
    <row r="245" spans="10:11">
      <c r="J245" s="183"/>
      <c r="K245" s="183"/>
    </row>
    <row r="246" spans="10:11">
      <c r="J246" s="183"/>
      <c r="K246" s="183"/>
    </row>
    <row r="247" spans="10:11">
      <c r="J247" s="183"/>
      <c r="K247" s="183"/>
    </row>
    <row r="248" spans="10:11">
      <c r="J248" s="183"/>
      <c r="K248" s="183"/>
    </row>
    <row r="249" spans="10:11">
      <c r="J249" s="183"/>
      <c r="K249" s="183"/>
    </row>
    <row r="250" spans="10:11">
      <c r="J250" s="183"/>
      <c r="K250" s="183"/>
    </row>
    <row r="251" spans="10:11">
      <c r="J251" s="183"/>
      <c r="K251" s="183"/>
    </row>
    <row r="252" spans="10:11">
      <c r="J252" s="183"/>
      <c r="K252" s="183"/>
    </row>
    <row r="253" spans="10:11">
      <c r="J253" s="183"/>
      <c r="K253" s="183"/>
    </row>
    <row r="254" spans="10:11">
      <c r="J254" s="183"/>
      <c r="K254" s="183"/>
    </row>
    <row r="255" spans="10:11">
      <c r="J255" s="183"/>
      <c r="K255" s="183"/>
    </row>
    <row r="256" spans="10:11">
      <c r="J256" s="183"/>
      <c r="K256" s="183"/>
    </row>
    <row r="257" spans="10:11">
      <c r="J257" s="183"/>
      <c r="K257" s="183"/>
    </row>
    <row r="258" spans="10:11">
      <c r="J258" s="183"/>
      <c r="K258" s="183"/>
    </row>
    <row r="259" spans="10:11">
      <c r="J259" s="183"/>
      <c r="K259" s="183"/>
    </row>
    <row r="260" spans="10:11">
      <c r="J260" s="183"/>
      <c r="K260" s="183"/>
    </row>
    <row r="261" spans="10:11">
      <c r="J261" s="183"/>
      <c r="K261" s="183"/>
    </row>
    <row r="262" spans="10:11">
      <c r="J262" s="183"/>
      <c r="K262" s="183"/>
    </row>
    <row r="263" spans="10:11">
      <c r="J263" s="183"/>
      <c r="K263" s="183"/>
    </row>
    <row r="264" spans="10:11">
      <c r="J264" s="183"/>
      <c r="K264" s="183"/>
    </row>
    <row r="265" spans="10:11">
      <c r="J265" s="183"/>
      <c r="K265" s="183"/>
    </row>
    <row r="266" spans="10:11">
      <c r="J266" s="183"/>
      <c r="K266" s="183"/>
    </row>
    <row r="267" spans="10:11">
      <c r="J267" s="183"/>
      <c r="K267" s="183"/>
    </row>
    <row r="268" spans="10:11">
      <c r="J268" s="183"/>
      <c r="K268" s="183"/>
    </row>
    <row r="269" spans="10:11">
      <c r="J269" s="183"/>
      <c r="K269" s="183"/>
    </row>
    <row r="270" spans="10:11">
      <c r="J270" s="183"/>
      <c r="K270" s="183"/>
    </row>
    <row r="271" spans="10:11">
      <c r="J271" s="183"/>
      <c r="K271" s="183"/>
    </row>
    <row r="272" spans="10:11">
      <c r="J272" s="183"/>
      <c r="K272" s="183"/>
    </row>
    <row r="273" spans="10:11">
      <c r="J273" s="183"/>
      <c r="K273" s="183"/>
    </row>
    <row r="274" spans="10:11">
      <c r="J274" s="183"/>
      <c r="K274" s="183"/>
    </row>
    <row r="275" spans="10:11">
      <c r="J275" s="183"/>
      <c r="K275" s="183"/>
    </row>
    <row r="276" spans="10:11">
      <c r="J276" s="183"/>
      <c r="K276" s="183"/>
    </row>
    <row r="277" spans="10:11">
      <c r="J277" s="183"/>
      <c r="K277" s="183"/>
    </row>
    <row r="278" spans="10:11">
      <c r="J278" s="183"/>
      <c r="K278" s="183"/>
    </row>
    <row r="279" spans="10:11">
      <c r="J279" s="183"/>
      <c r="K279" s="183"/>
    </row>
    <row r="280" spans="10:11">
      <c r="J280" s="183"/>
      <c r="K280" s="183"/>
    </row>
    <row r="281" spans="10:11">
      <c r="J281" s="183"/>
      <c r="K281" s="183"/>
    </row>
    <row r="282" spans="10:11">
      <c r="J282" s="183"/>
      <c r="K282" s="183"/>
    </row>
    <row r="283" spans="10:11">
      <c r="J283" s="183"/>
      <c r="K283" s="183"/>
    </row>
    <row r="284" spans="10:11">
      <c r="J284" s="183"/>
      <c r="K284" s="183"/>
    </row>
    <row r="285" spans="10:11">
      <c r="J285" s="183"/>
      <c r="K285" s="183"/>
    </row>
    <row r="286" spans="10:11">
      <c r="J286" s="183"/>
      <c r="K286" s="183"/>
    </row>
    <row r="287" spans="10:11">
      <c r="J287" s="183"/>
      <c r="K287" s="183"/>
    </row>
    <row r="288" spans="10:11">
      <c r="J288" s="183"/>
      <c r="K288" s="183"/>
    </row>
    <row r="289" spans="10:11">
      <c r="J289" s="183"/>
      <c r="K289" s="183"/>
    </row>
    <row r="290" spans="10:11">
      <c r="J290" s="183"/>
      <c r="K290" s="183"/>
    </row>
    <row r="291" spans="10:11">
      <c r="J291" s="183"/>
      <c r="K291" s="183"/>
    </row>
    <row r="292" spans="10:11">
      <c r="J292" s="183"/>
      <c r="K292" s="183"/>
    </row>
    <row r="293" spans="10:11">
      <c r="J293" s="183"/>
      <c r="K293" s="183"/>
    </row>
    <row r="294" spans="10:11">
      <c r="J294" s="183"/>
      <c r="K294" s="183"/>
    </row>
    <row r="295" spans="10:11">
      <c r="J295" s="183"/>
      <c r="K295" s="183"/>
    </row>
    <row r="296" spans="10:11">
      <c r="J296" s="183"/>
      <c r="K296" s="183"/>
    </row>
    <row r="297" spans="10:11">
      <c r="J297" s="183"/>
      <c r="K297" s="183"/>
    </row>
    <row r="298" spans="10:11">
      <c r="J298" s="183"/>
      <c r="K298" s="183"/>
    </row>
    <row r="299" spans="10:11">
      <c r="J299" s="183"/>
      <c r="K299" s="183"/>
    </row>
    <row r="300" spans="10:11">
      <c r="J300" s="183"/>
      <c r="K300" s="183"/>
    </row>
    <row r="301" spans="10:11">
      <c r="J301" s="183"/>
      <c r="K301" s="183"/>
    </row>
    <row r="302" spans="10:11">
      <c r="J302" s="183"/>
      <c r="K302" s="183"/>
    </row>
    <row r="303" spans="10:11">
      <c r="J303" s="183"/>
      <c r="K303" s="183"/>
    </row>
  </sheetData>
  <phoneticPr fontId="1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GameSheet(20min.)</vt:lpstr>
      <vt:lpstr>GameSheet(15min.)</vt:lpstr>
      <vt:lpstr>Reverse(20min.&amp;15min.)</vt:lpstr>
      <vt:lpstr>HandWriting</vt:lpstr>
      <vt:lpstr>Home</vt:lpstr>
      <vt:lpstr>Visitor</vt:lpstr>
      <vt:lpstr>Player List</vt:lpstr>
      <vt:lpstr>List</vt:lpstr>
      <vt:lpstr>'GameSheet(15min.)'!Home</vt:lpstr>
      <vt:lpstr>'GameSheet(20min.)'!Home</vt:lpstr>
      <vt:lpstr>HandWriting!Home</vt:lpstr>
      <vt:lpstr>'GameSheet(15min.)'!Print_Area</vt:lpstr>
      <vt:lpstr>'GameSheet(20min.)'!Print_Area</vt:lpstr>
      <vt:lpstr>HandWriting!Print_Area</vt:lpstr>
      <vt:lpstr>'Reverse(20min.&amp;15min.)'!Print_Area</vt:lpstr>
      <vt:lpstr>'GameSheet(15min.)'!Visitor</vt:lpstr>
      <vt:lpstr>'GameSheet(20min.)'!Visitor</vt:lpstr>
      <vt:lpstr>HandWriting!Visitor</vt:lpstr>
    </vt:vector>
  </TitlesOfParts>
  <Company>公益法人 日本アイスホッケー連盟 競技事業委員会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JIHF Game Sheet 20min.</dc:title>
  <dc:creator>公益法人 日本アイスホッケー連盟 競技事業委員会</dc:creator>
  <cp:keywords>JIHF</cp:keywords>
  <dc:description>http://www.jihf.or.jp/</dc:description>
  <cp:lastModifiedBy>八田 敏昭</cp:lastModifiedBy>
  <cp:lastPrinted>2019-02-02T15:33:39Z</cp:lastPrinted>
  <dcterms:created xsi:type="dcterms:W3CDTF">2004-10-22T01:02:16Z</dcterms:created>
  <dcterms:modified xsi:type="dcterms:W3CDTF">2019-06-04T03:25:59Z</dcterms:modified>
</cp:coreProperties>
</file>