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960" firstSheet="1" activeTab="2"/>
  </bookViews>
  <sheets>
    <sheet name="ドロップダウンリスト" sheetId="1" state="hidden" r:id="rId1"/>
    <sheet name="健康調査票-1_v04.00" sheetId="2" r:id="rId2"/>
    <sheet name="健康調査票-2_v04.02" sheetId="3" r:id="rId3"/>
  </sheets>
  <definedNames>
    <definedName name="_xlnm.Print_Area" localSheetId="1">'健康調査票-1_v04.00'!$A$1:$L$30</definedName>
    <definedName name="_xlnm.Print_Area" localSheetId="2">'健康調査票-2_v04.02'!$A$8:$AT$42</definedName>
    <definedName name="有無">#REF!</definedName>
  </definedNames>
  <calcPr fullCalcOnLoad="1"/>
</workbook>
</file>

<file path=xl/comments2.xml><?xml version="1.0" encoding="utf-8"?>
<comments xmlns="http://schemas.openxmlformats.org/spreadsheetml/2006/main">
  <authors>
    <author>八田 敏昭</author>
  </authors>
  <commentList>
    <comment ref="F5" authorId="0">
      <text>
        <r>
          <rPr>
            <sz val="9"/>
            <rFont val="ＭＳ Ｐゴシック"/>
            <family val="3"/>
          </rPr>
          <t xml:space="preserve">ドロップダウンリストから選択してください。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ドロップダウンリストから選択してください。
</t>
        </r>
      </text>
    </comment>
    <comment ref="H5" authorId="0">
      <text>
        <r>
          <rPr>
            <sz val="9"/>
            <rFont val="ＭＳ Ｐゴシック"/>
            <family val="3"/>
          </rPr>
          <t xml:space="preserve">ドロップダウンリストから選択してください。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ドロップダウンリストから選択してください。
</t>
        </r>
      </text>
    </comment>
    <comment ref="J5" authorId="0">
      <text>
        <r>
          <rPr>
            <sz val="9"/>
            <rFont val="ＭＳ Ｐゴシック"/>
            <family val="3"/>
          </rPr>
          <t xml:space="preserve">ドロップダウンリストから選択してください。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ドロップダウンリストから選択してください。
</t>
        </r>
      </text>
    </comment>
    <comment ref="L5" authorId="0">
      <text>
        <r>
          <rPr>
            <sz val="9"/>
            <rFont val="ＭＳ Ｐゴシック"/>
            <family val="3"/>
          </rPr>
          <t xml:space="preserve">ドロップダウンリストから選択してください。
</t>
        </r>
      </text>
    </comment>
    <comment ref="D6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8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9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0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1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3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4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5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6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8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19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0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1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2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3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4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5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6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8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29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D30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</commentList>
</comments>
</file>

<file path=xl/comments3.xml><?xml version="1.0" encoding="utf-8"?>
<comments xmlns="http://schemas.openxmlformats.org/spreadsheetml/2006/main">
  <authors>
    <author>八田 敏昭</author>
  </authors>
  <commentList>
    <comment ref="I8" authorId="0">
      <text>
        <r>
          <rPr>
            <sz val="9"/>
            <rFont val="ＭＳ Ｐゴシック"/>
            <family val="3"/>
          </rPr>
          <t>競技会/大会の名称を入力してください。</t>
        </r>
      </text>
    </comment>
    <comment ref="C10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手打ち入力してください。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手打ち入力してください。</t>
        </r>
      </text>
    </comment>
    <comment ref="K11" authorId="0">
      <text>
        <r>
          <rPr>
            <sz val="9"/>
            <rFont val="ＭＳ Ｐゴシック"/>
            <family val="3"/>
          </rPr>
          <t>手打ち入力してください。</t>
        </r>
      </text>
    </comment>
    <comment ref="C12" authorId="0">
      <text>
        <r>
          <rPr>
            <sz val="9"/>
            <rFont val="ＭＳ Ｐゴシック"/>
            <family val="3"/>
          </rPr>
          <t>手打ち入力してください。</t>
        </r>
      </text>
    </comment>
    <comment ref="D13" authorId="0">
      <text>
        <r>
          <rPr>
            <sz val="9"/>
            <rFont val="ＭＳ Ｐゴシック"/>
            <family val="3"/>
          </rPr>
          <t>手打ち入力してください。</t>
        </r>
      </text>
    </comment>
    <comment ref="B17" authorId="0">
      <text>
        <r>
          <rPr>
            <sz val="9"/>
            <rFont val="ＭＳ Ｐゴシック"/>
            <family val="3"/>
          </rPr>
          <t>ドロップダウンリストから選択するか、直接</t>
        </r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>形式で入力してください。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G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I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K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M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O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Q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S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U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W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Y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A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C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E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G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I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K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M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O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Q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99.9</t>
        </r>
        <r>
          <rPr>
            <sz val="9"/>
            <rFont val="ＭＳ Ｐゴシック"/>
            <family val="3"/>
          </rPr>
          <t xml:space="preserve"> の形式で直接手打ち入力も可能です。
</t>
        </r>
      </text>
    </comment>
    <comment ref="B18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  <comment ref="B19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  <comment ref="B20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  <comment ref="B21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  <comment ref="B22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  <comment ref="B23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  <comment ref="B24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  <comment ref="B25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  <comment ref="B28" authorId="0">
      <text>
        <r>
          <rPr>
            <sz val="9"/>
            <rFont val="ＭＳ Ｐゴシック"/>
            <family val="3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<sst xmlns="http://schemas.openxmlformats.org/spreadsheetml/2006/main" count="162" uniqueCount="108">
  <si>
    <t>競技名</t>
  </si>
  <si>
    <t>健康調査票-1</t>
  </si>
  <si>
    <t>チーム名</t>
  </si>
  <si>
    <t>感染症対策責任者</t>
  </si>
  <si>
    <t>℃</t>
  </si>
  <si>
    <t>年　　　月　　　日</t>
  </si>
  <si>
    <t>分類</t>
  </si>
  <si>
    <t>選手</t>
  </si>
  <si>
    <t>その他</t>
  </si>
  <si>
    <t>有無</t>
  </si>
  <si>
    <t>無</t>
  </si>
  <si>
    <t>有</t>
  </si>
  <si>
    <t>体温</t>
  </si>
  <si>
    <r>
      <t>記録を開始する年月日を入力してください。  (yyyy/mm/dd)　</t>
    </r>
    <r>
      <rPr>
        <b/>
        <sz val="20"/>
        <color indexed="10"/>
        <rFont val="游ゴシック"/>
        <family val="3"/>
      </rPr>
      <t>⇒　</t>
    </r>
  </si>
  <si>
    <r>
      <t>要注意体温を入力してください。  (99.9)　</t>
    </r>
    <r>
      <rPr>
        <b/>
        <sz val="20"/>
        <color indexed="10"/>
        <rFont val="游ゴシック"/>
        <family val="3"/>
      </rPr>
      <t>⇒　</t>
    </r>
  </si>
  <si>
    <r>
      <t>℃　</t>
    </r>
    <r>
      <rPr>
        <sz val="14"/>
        <color indexed="8"/>
        <rFont val="游ゴシック"/>
        <family val="3"/>
      </rPr>
      <t>以上</t>
    </r>
  </si>
  <si>
    <t>健康調査票-2</t>
  </si>
  <si>
    <t>○○○○○○○○○○○○○○○○○○競技大会</t>
  </si>
  <si>
    <t>分類</t>
  </si>
  <si>
    <t>所属/都道府県/チーム名</t>
  </si>
  <si>
    <t>氏名</t>
  </si>
  <si>
    <t>大阪 太郎</t>
  </si>
  <si>
    <t>年齢</t>
  </si>
  <si>
    <t xml:space="preserve"> 歳</t>
  </si>
  <si>
    <t>住所</t>
  </si>
  <si>
    <t>大阪府〇〇市〇〇○○</t>
  </si>
  <si>
    <t>連絡先(電話番号)</t>
  </si>
  <si>
    <t>＊＊＊-＊＊＊＊-＊＊＊＊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</si>
  <si>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</si>
  <si>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</si>
  <si>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</si>
  <si>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</si>
  <si>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</si>
  <si>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</si>
  <si>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</si>
  <si>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</si>
  <si>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</si>
  <si>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</si>
  <si>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</si>
  <si>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</si>
  <si>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</si>
  <si>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</si>
  <si>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</si>
  <si>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1日前</t>
  </si>
  <si>
    <t>初日</t>
  </si>
  <si>
    <t>2日目</t>
  </si>
  <si>
    <t>3日目</t>
  </si>
  <si>
    <t>4日目</t>
  </si>
  <si>
    <t>5日目</t>
  </si>
  <si>
    <t>月／日</t>
  </si>
  <si>
    <t>体温</t>
  </si>
  <si>
    <r>
      <t>咳(せき)、のどの痛み、</t>
    </r>
    <r>
      <rPr>
        <sz val="11"/>
        <color indexed="8"/>
        <rFont val="游ゴシック"/>
        <family val="3"/>
      </rPr>
      <t>鼻水</t>
    </r>
    <r>
      <rPr>
        <sz val="11"/>
        <color theme="1"/>
        <rFont val="Calibri"/>
        <family val="3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</si>
  <si>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</si>
  <si>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</si>
  <si>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</si>
  <si>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</si>
  <si>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</si>
  <si>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</si>
  <si>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</si>
  <si>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</si>
  <si>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</si>
  <si>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>～</t>
  </si>
  <si>
    <t>相談記述：相談したいこと、連絡しておきたいことが有れば，記載して下さい。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</si>
  <si>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</si>
  <si>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</si>
  <si>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r>
      <t>※ 大阪府アイスホッケー連盟が、本用紙の提出を求めた場合、連盟内で</t>
    </r>
    <r>
      <rPr>
        <sz val="12"/>
        <rFont val="游ゴシック"/>
        <family val="3"/>
      </rPr>
      <t>厳重に保管します。</t>
    </r>
  </si>
  <si>
    <t>※ 試合終了後２週間感染が認められなかった場合は、大阪府アイスホッケー連盟で責任をもって廃棄処分にします。</t>
  </si>
  <si>
    <t>※ 万一、感染の可能性が認められる場合は、行政当局の指示に従います。</t>
  </si>
  <si>
    <t>記載に関して：</t>
  </si>
  <si>
    <t>・体温は計測の数値を記入。</t>
  </si>
  <si>
    <t>・健康状態は、選択ボタンから有無を選択。(プリントアウトした場合は、有り（〇）、無し（X）を記入。）</t>
  </si>
  <si>
    <t>・1か月以内に海外渡航歴がある場合は、渡航先（滞在地・経由地）を記載のこと。</t>
  </si>
  <si>
    <t>・健康等相談、連絡したいことが有れば、記載してください。</t>
  </si>
  <si>
    <t>チームスタッフ</t>
  </si>
  <si>
    <t>監督</t>
  </si>
  <si>
    <t>競技役員</t>
  </si>
  <si>
    <t>本部役員</t>
  </si>
  <si>
    <t>レフェリー</t>
  </si>
  <si>
    <t>招待者</t>
  </si>
  <si>
    <t>送迎者</t>
  </si>
  <si>
    <t>競技会関係者</t>
  </si>
  <si>
    <t>施設関係者</t>
  </si>
  <si>
    <t>視察員</t>
  </si>
  <si>
    <t>報道関係者</t>
  </si>
  <si>
    <t>観客</t>
  </si>
  <si>
    <t>○○○○○○○○○○○○○○○○○○競技大会</t>
  </si>
  <si>
    <t>大阪 太郎</t>
  </si>
  <si>
    <t>陰性/陽性</t>
  </si>
  <si>
    <t>未実施</t>
  </si>
  <si>
    <t>無効</t>
  </si>
  <si>
    <t>不明</t>
  </si>
  <si>
    <t>陰性(-)</t>
  </si>
  <si>
    <t>陽性(+)</t>
  </si>
  <si>
    <t>□ 咳(せき)、のどの痛みなど風邪の症状</t>
  </si>
  <si>
    <t>□ だるさ(倦怠(けんたい)感)、息苦しさ(呼吸困難)</t>
  </si>
  <si>
    <t>□ 嗅覚や味覚の異常</t>
  </si>
  <si>
    <t xml:space="preserve">□ コロナ感染症陽性とされた者との濃厚接触の有無 </t>
  </si>
  <si>
    <t>□ 同居家族や身近な知人に感染が疑われる方がいる</t>
  </si>
  <si>
    <t>□ 過去14日以内の海外渡航歴</t>
  </si>
  <si>
    <t>□ 体温</t>
  </si>
  <si>
    <t>□ 氏名
選手・スタッフ
全員記載</t>
  </si>
  <si>
    <t>□ 分類
選手
ｽﾀｯﾌ</t>
  </si>
  <si>
    <t>□ 人数</t>
  </si>
  <si>
    <t>□ 抗原検査の結果
陰性/陽性</t>
  </si>
  <si>
    <t>○〇○チーム</t>
  </si>
  <si>
    <t>抗原検査の結果　陰性/陽性</t>
  </si>
  <si>
    <t>○〇○チーム</t>
  </si>
  <si>
    <t>結果待ち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</si>
</sst>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.0&quot;℃&quot;"/>
    <numFmt numFmtId="178" formatCode="0.0_ "/>
    <numFmt numFmtId="179" formatCode="yyyy/m/d;@"/>
  </numFmts>
  <fonts count="7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2"/>
      <name val="游ゴシック"/>
      <family val="3"/>
    </font>
    <font>
      <b/>
      <sz val="20"/>
      <color indexed="10"/>
      <name val="游ゴシック"/>
      <family val="3"/>
    </font>
    <font>
      <sz val="14"/>
      <color indexed="8"/>
      <name val="游ゴシック"/>
      <family val="3"/>
    </font>
    <font>
      <sz val="18"/>
      <color indexed="8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color indexed="8"/>
      <name val="游ゴシック"/>
      <family val="3"/>
    </font>
    <font>
      <sz val="9"/>
      <color indexed="8"/>
      <name val="游ゴシック"/>
      <family val="3"/>
    </font>
    <font>
      <b/>
      <sz val="24"/>
      <color indexed="8"/>
      <name val="Times New Roman"/>
      <family val="1"/>
    </font>
    <font>
      <b/>
      <sz val="14"/>
      <color indexed="10"/>
      <name val="游ゴシック"/>
      <family val="3"/>
    </font>
    <font>
      <sz val="11"/>
      <color indexed="8"/>
      <name val="Times New Roman"/>
      <family val="1"/>
    </font>
    <font>
      <sz val="16"/>
      <color indexed="8"/>
      <name val="游ゴシック"/>
      <family val="3"/>
    </font>
    <font>
      <sz val="12"/>
      <color indexed="8"/>
      <name val="游ゴシック"/>
      <family val="3"/>
    </font>
    <font>
      <u val="single"/>
      <sz val="11"/>
      <name val="游ゴシック"/>
      <family val="3"/>
    </font>
    <font>
      <sz val="10"/>
      <color indexed="8"/>
      <name val="游ゴシック"/>
      <family val="3"/>
    </font>
    <font>
      <sz val="12"/>
      <color indexed="10"/>
      <name val="游ゴシック"/>
      <family val="3"/>
    </font>
    <font>
      <sz val="28"/>
      <color indexed="8"/>
      <name val="HGS白洲ﾍﾟﾝ楷書体"/>
      <family val="4"/>
    </font>
    <font>
      <sz val="24"/>
      <color indexed="8"/>
      <name val="游ゴシック"/>
      <family val="3"/>
    </font>
    <font>
      <b/>
      <sz val="16"/>
      <name val="游ゴシック"/>
      <family val="3"/>
    </font>
    <font>
      <sz val="20"/>
      <color indexed="8"/>
      <name val="Times New Roman"/>
      <family val="1"/>
    </font>
    <font>
      <b/>
      <sz val="24"/>
      <color indexed="8"/>
      <name val="游ゴシック"/>
      <family val="3"/>
    </font>
    <font>
      <b/>
      <sz val="18"/>
      <name val="游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b/>
      <sz val="24"/>
      <color theme="1"/>
      <name val="Times New Roman"/>
      <family val="1"/>
    </font>
    <font>
      <b/>
      <sz val="14"/>
      <color rgb="FFFF0000"/>
      <name val="Calibri"/>
      <family val="3"/>
    </font>
    <font>
      <sz val="11"/>
      <color theme="1"/>
      <name val="Times New Roman"/>
      <family val="1"/>
    </font>
    <font>
      <sz val="16"/>
      <color theme="1"/>
      <name val="Calibri"/>
      <family val="3"/>
    </font>
    <font>
      <sz val="12"/>
      <color theme="1"/>
      <name val="Calibri"/>
      <family val="3"/>
    </font>
    <font>
      <u val="single"/>
      <sz val="11"/>
      <name val="Calibri"/>
      <family val="3"/>
    </font>
    <font>
      <sz val="10"/>
      <color theme="1"/>
      <name val="Calibri"/>
      <family val="3"/>
    </font>
    <font>
      <sz val="12"/>
      <color rgb="FFFF0000"/>
      <name val="Calibri"/>
      <family val="3"/>
    </font>
    <font>
      <sz val="14"/>
      <color theme="1"/>
      <name val="Calibri"/>
      <family val="3"/>
    </font>
    <font>
      <sz val="28"/>
      <color theme="1"/>
      <name val="HGS白洲ﾍﾟﾝ楷書体"/>
      <family val="4"/>
    </font>
    <font>
      <sz val="12"/>
      <name val="Calibri"/>
      <family val="3"/>
    </font>
    <font>
      <sz val="24"/>
      <color theme="1"/>
      <name val="Calibri"/>
      <family val="3"/>
    </font>
    <font>
      <b/>
      <sz val="16"/>
      <name val="Calibri"/>
      <family val="3"/>
    </font>
    <font>
      <b/>
      <sz val="24"/>
      <color theme="1"/>
      <name val="Calibri"/>
      <family val="3"/>
    </font>
    <font>
      <b/>
      <sz val="18"/>
      <name val="Calibri"/>
      <family val="3"/>
    </font>
    <font>
      <sz val="2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/>
      <right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left" vertical="top" wrapText="1"/>
    </xf>
    <xf numFmtId="177" fontId="59" fillId="0" borderId="11" xfId="0" applyNumberFormat="1" applyFont="1" applyBorder="1" applyAlignment="1">
      <alignment horizontal="center" vertical="center"/>
    </xf>
    <xf numFmtId="178" fontId="0" fillId="0" borderId="12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center"/>
      <protection/>
    </xf>
    <xf numFmtId="179" fontId="60" fillId="0" borderId="0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Border="1" applyAlignment="1">
      <alignment vertical="center"/>
    </xf>
    <xf numFmtId="179" fontId="62" fillId="0" borderId="14" xfId="0" applyNumberFormat="1" applyFont="1" applyBorder="1" applyAlignment="1">
      <alignment horizontal="center" vertical="center"/>
    </xf>
    <xf numFmtId="179" fontId="62" fillId="0" borderId="15" xfId="0" applyNumberFormat="1" applyFont="1" applyBorder="1" applyAlignment="1">
      <alignment horizontal="center" vertical="center"/>
    </xf>
    <xf numFmtId="179" fontId="62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3" fillId="0" borderId="0" xfId="0" applyFont="1" applyBorder="1" applyAlignment="1" applyProtection="1">
      <alignment horizontal="left" vertical="center" indent="1" shrinkToFit="1"/>
      <protection locked="0"/>
    </xf>
    <xf numFmtId="0" fontId="64" fillId="0" borderId="11" xfId="0" applyFont="1" applyBorder="1" applyAlignment="1" applyProtection="1">
      <alignment vertical="center" shrinkToFit="1"/>
      <protection/>
    </xf>
    <xf numFmtId="0" fontId="63" fillId="0" borderId="16" xfId="0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right" vertical="center"/>
    </xf>
    <xf numFmtId="0" fontId="63" fillId="0" borderId="0" xfId="0" applyFont="1" applyBorder="1" applyAlignment="1" applyProtection="1">
      <alignment horizontal="left" vertical="center" indent="2" shrinkToFit="1"/>
      <protection locked="0"/>
    </xf>
    <xf numFmtId="0" fontId="65" fillId="0" borderId="0" xfId="0" applyFont="1" applyAlignment="1">
      <alignment vertical="center"/>
    </xf>
    <xf numFmtId="0" fontId="64" fillId="0" borderId="17" xfId="0" applyFont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6" fillId="0" borderId="11" xfId="0" applyFont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" borderId="14" xfId="0" applyFill="1" applyBorder="1" applyAlignment="1">
      <alignment vertical="center" shrinkToFit="1"/>
    </xf>
    <xf numFmtId="0" fontId="0" fillId="3" borderId="20" xfId="0" applyFill="1" applyBorder="1" applyAlignment="1">
      <alignment horizontal="center" vertical="center" shrinkToFit="1"/>
    </xf>
    <xf numFmtId="178" fontId="0" fillId="3" borderId="14" xfId="0" applyNumberFormat="1" applyFill="1" applyBorder="1" applyAlignment="1">
      <alignment vertical="center" shrinkToFit="1"/>
    </xf>
    <xf numFmtId="178" fontId="68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vertical="center" wrapText="1"/>
    </xf>
    <xf numFmtId="0" fontId="69" fillId="0" borderId="0" xfId="0" applyFont="1" applyBorder="1" applyAlignment="1" applyProtection="1">
      <alignment horizontal="left" indent="1"/>
      <protection locked="0"/>
    </xf>
    <xf numFmtId="0" fontId="0" fillId="3" borderId="14" xfId="0" applyFill="1" applyBorder="1" applyAlignment="1">
      <alignment horizontal="center" vertical="center" shrinkToFit="1"/>
    </xf>
    <xf numFmtId="49" fontId="0" fillId="0" borderId="10" xfId="0" applyNumberFormat="1" applyBorder="1" applyAlignment="1" applyProtection="1">
      <alignment horizontal="left" vertical="center" indent="1" shrinkToFit="1"/>
      <protection locked="0"/>
    </xf>
    <xf numFmtId="0" fontId="66" fillId="0" borderId="0" xfId="0" applyFont="1" applyBorder="1" applyAlignment="1" applyProtection="1">
      <alignment vertical="center"/>
      <protection/>
    </xf>
    <xf numFmtId="177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66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59" fillId="0" borderId="12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66" fillId="0" borderId="0" xfId="0" applyFont="1" applyBorder="1" applyAlignment="1" applyProtection="1">
      <alignment horizontal="right" vertical="top"/>
      <protection locked="0"/>
    </xf>
    <xf numFmtId="0" fontId="66" fillId="0" borderId="0" xfId="0" applyFont="1" applyAlignment="1" applyProtection="1">
      <alignment vertical="center"/>
      <protection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72" fillId="0" borderId="12" xfId="0" applyFont="1" applyBorder="1" applyAlignment="1" applyProtection="1">
      <alignment horizontal="left" vertical="center" indent="1" shrinkToFit="1"/>
      <protection locked="0"/>
    </xf>
    <xf numFmtId="0" fontId="72" fillId="0" borderId="21" xfId="0" applyFont="1" applyBorder="1" applyAlignment="1" applyProtection="1">
      <alignment horizontal="left" vertical="center" indent="1" shrinkToFit="1"/>
      <protection locked="0"/>
    </xf>
    <xf numFmtId="0" fontId="72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49" fontId="63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63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63" fillId="0" borderId="11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3" fillId="0" borderId="12" xfId="0" applyFont="1" applyBorder="1" applyAlignment="1" applyProtection="1">
      <alignment horizontal="left" vertical="center" indent="1" shrinkToFit="1"/>
      <protection locked="0"/>
    </xf>
    <xf numFmtId="0" fontId="63" fillId="0" borderId="21" xfId="0" applyFont="1" applyBorder="1" applyAlignment="1" applyProtection="1">
      <alignment horizontal="left" vertical="center" indent="1" shrinkToFit="1"/>
      <protection locked="0"/>
    </xf>
    <xf numFmtId="0" fontId="63" fillId="0" borderId="11" xfId="0" applyFont="1" applyBorder="1" applyAlignment="1" applyProtection="1">
      <alignment horizontal="left" vertical="center" indent="1" shrinkToFit="1"/>
      <protection locked="0"/>
    </xf>
    <xf numFmtId="0" fontId="61" fillId="0" borderId="0" xfId="0" applyFont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179" fontId="60" fillId="34" borderId="23" xfId="0" applyNumberFormat="1" applyFont="1" applyFill="1" applyBorder="1" applyAlignment="1" applyProtection="1">
      <alignment horizontal="center" vertical="center"/>
      <protection locked="0"/>
    </xf>
    <xf numFmtId="179" fontId="60" fillId="34" borderId="20" xfId="0" applyNumberFormat="1" applyFont="1" applyFill="1" applyBorder="1" applyAlignment="1" applyProtection="1">
      <alignment horizontal="center" vertical="center"/>
      <protection locked="0"/>
    </xf>
    <xf numFmtId="179" fontId="60" fillId="34" borderId="24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178" fontId="60" fillId="34" borderId="23" xfId="0" applyNumberFormat="1" applyFont="1" applyFill="1" applyBorder="1" applyAlignment="1" applyProtection="1">
      <alignment horizontal="right" vertical="center"/>
      <protection locked="0"/>
    </xf>
    <xf numFmtId="178" fontId="60" fillId="34" borderId="24" xfId="0" applyNumberFormat="1" applyFont="1" applyFill="1" applyBorder="1" applyAlignment="1" applyProtection="1">
      <alignment horizontal="right" vertical="center"/>
      <protection locked="0"/>
    </xf>
    <xf numFmtId="0" fontId="7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74" fillId="0" borderId="12" xfId="0" applyFont="1" applyBorder="1" applyAlignment="1" applyProtection="1">
      <alignment horizontal="left" vertical="center" indent="1" shrinkToFit="1"/>
      <protection locked="0"/>
    </xf>
    <xf numFmtId="0" fontId="74" fillId="0" borderId="21" xfId="0" applyFont="1" applyBorder="1" applyAlignment="1" applyProtection="1">
      <alignment horizontal="left" vertical="center" indent="1" shrinkToFit="1"/>
      <protection locked="0"/>
    </xf>
    <xf numFmtId="0" fontId="74" fillId="0" borderId="11" xfId="0" applyFont="1" applyBorder="1" applyAlignment="1" applyProtection="1">
      <alignment horizontal="left" vertical="center" indent="1" shrinkToFit="1"/>
      <protection locked="0"/>
    </xf>
    <xf numFmtId="0" fontId="64" fillId="0" borderId="12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 applyProtection="1">
      <alignment horizontal="right" vertical="center" shrinkToFit="1"/>
      <protection locked="0"/>
    </xf>
    <xf numFmtId="0" fontId="9" fillId="0" borderId="21" xfId="0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2" xfId="0" applyNumberFormat="1" applyFont="1" applyBorder="1" applyAlignment="1" applyProtection="1">
      <alignment horizontal="center" vertical="center" shrinkToFit="1"/>
      <protection/>
    </xf>
    <xf numFmtId="0" fontId="64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left" vertical="center" wrapText="1"/>
    </xf>
    <xf numFmtId="0" fontId="68" fillId="0" borderId="12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8" fontId="75" fillId="35" borderId="25" xfId="0" applyNumberFormat="1" applyFont="1" applyFill="1" applyBorder="1" applyAlignment="1">
      <alignment horizontal="center" vertical="center" wrapText="1"/>
    </xf>
    <xf numFmtId="0" fontId="75" fillId="35" borderId="25" xfId="0" applyFont="1" applyFill="1" applyBorder="1" applyAlignment="1">
      <alignment horizontal="center" vertical="center" wrapText="1"/>
    </xf>
    <xf numFmtId="178" fontId="75" fillId="35" borderId="26" xfId="0" applyNumberFormat="1" applyFont="1" applyFill="1" applyBorder="1" applyAlignment="1">
      <alignment horizontal="center" vertical="center" wrapText="1"/>
    </xf>
    <xf numFmtId="0" fontId="75" fillId="35" borderId="27" xfId="0" applyFont="1" applyFill="1" applyBorder="1" applyAlignment="1">
      <alignment horizontal="center" vertical="center" wrapText="1"/>
    </xf>
    <xf numFmtId="178" fontId="75" fillId="35" borderId="28" xfId="0" applyNumberFormat="1" applyFont="1" applyFill="1" applyBorder="1" applyAlignment="1">
      <alignment horizontal="center" vertical="center" wrapText="1"/>
    </xf>
    <xf numFmtId="0" fontId="75" fillId="35" borderId="28" xfId="0" applyFont="1" applyFill="1" applyBorder="1" applyAlignment="1">
      <alignment horizontal="center" vertical="center" wrapText="1"/>
    </xf>
    <xf numFmtId="178" fontId="75" fillId="35" borderId="29" xfId="0" applyNumberFormat="1" applyFont="1" applyFill="1" applyBorder="1" applyAlignment="1">
      <alignment horizontal="center" vertical="center" wrapText="1"/>
    </xf>
    <xf numFmtId="0" fontId="75" fillId="35" borderId="14" xfId="0" applyFont="1" applyFill="1" applyBorder="1" applyAlignment="1">
      <alignment horizontal="center" vertical="center" wrapText="1"/>
    </xf>
    <xf numFmtId="178" fontId="75" fillId="35" borderId="14" xfId="0" applyNumberFormat="1" applyFont="1" applyFill="1" applyBorder="1" applyAlignment="1">
      <alignment horizontal="center" vertical="center" wrapText="1"/>
    </xf>
    <xf numFmtId="0" fontId="68" fillId="0" borderId="12" xfId="0" applyFont="1" applyBorder="1" applyAlignment="1" applyProtection="1">
      <alignment horizontal="center" vertical="center" shrinkToFit="1"/>
      <protection locked="0"/>
    </xf>
    <xf numFmtId="0" fontId="68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 indent="1"/>
    </xf>
    <xf numFmtId="0" fontId="70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6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vertical="center" wrapText="1"/>
    </xf>
    <xf numFmtId="0" fontId="69" fillId="0" borderId="12" xfId="0" applyFont="1" applyBorder="1" applyAlignment="1" applyProtection="1">
      <alignment horizontal="left" indent="1"/>
      <protection locked="0"/>
    </xf>
    <xf numFmtId="0" fontId="69" fillId="0" borderId="21" xfId="0" applyFont="1" applyBorder="1" applyAlignment="1" applyProtection="1">
      <alignment horizontal="left" indent="1"/>
      <protection locked="0"/>
    </xf>
    <xf numFmtId="0" fontId="69" fillId="0" borderId="11" xfId="0" applyFont="1" applyBorder="1" applyAlignment="1" applyProtection="1">
      <alignment horizontal="left" indent="1"/>
      <protection locked="0"/>
    </xf>
    <xf numFmtId="0" fontId="6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name val="游ゴシック Light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name val="游ゴシック Light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13.421875" style="36" customWidth="1"/>
    <col min="2" max="2" width="5.28125" style="39" customWidth="1"/>
    <col min="3" max="3" width="7.421875" style="36" customWidth="1"/>
    <col min="4" max="4" width="9.00390625" style="39" customWidth="1"/>
    <col min="5" max="16384" width="9.00390625" style="36" customWidth="1"/>
  </cols>
  <sheetData>
    <row r="1" spans="1:4" s="35" customFormat="1" ht="18.75">
      <c r="A1" s="38" t="s">
        <v>6</v>
      </c>
      <c r="B1" s="40" t="s">
        <v>9</v>
      </c>
      <c r="C1" s="38" t="s">
        <v>12</v>
      </c>
      <c r="D1" s="38" t="s">
        <v>87</v>
      </c>
    </row>
    <row r="2" spans="1:4" ht="18.75">
      <c r="A2" s="41"/>
      <c r="B2" s="42"/>
      <c r="C2" s="41"/>
      <c r="D2" s="47"/>
    </row>
    <row r="3" spans="1:4" ht="18.75">
      <c r="A3" s="41" t="s">
        <v>7</v>
      </c>
      <c r="B3" s="42" t="s">
        <v>10</v>
      </c>
      <c r="C3" s="43">
        <v>36</v>
      </c>
      <c r="D3" s="47" t="s">
        <v>88</v>
      </c>
    </row>
    <row r="4" spans="1:4" ht="18.75">
      <c r="A4" s="41" t="s">
        <v>74</v>
      </c>
      <c r="B4" s="42" t="s">
        <v>11</v>
      </c>
      <c r="C4" s="43">
        <v>36.1</v>
      </c>
      <c r="D4" s="47"/>
    </row>
    <row r="5" spans="1:4" ht="18.75">
      <c r="A5" s="41" t="s">
        <v>73</v>
      </c>
      <c r="B5" s="42"/>
      <c r="C5" s="43">
        <v>36.2</v>
      </c>
      <c r="D5" s="47" t="s">
        <v>91</v>
      </c>
    </row>
    <row r="6" spans="1:4" ht="18.75">
      <c r="A6" s="41" t="s">
        <v>75</v>
      </c>
      <c r="C6" s="43">
        <v>36.3</v>
      </c>
      <c r="D6" s="47" t="s">
        <v>92</v>
      </c>
    </row>
    <row r="7" spans="1:4" ht="18.75">
      <c r="A7" s="41" t="s">
        <v>76</v>
      </c>
      <c r="C7" s="43">
        <v>36.4</v>
      </c>
      <c r="D7" s="47"/>
    </row>
    <row r="8" spans="1:4" ht="18.75">
      <c r="A8" s="41" t="s">
        <v>77</v>
      </c>
      <c r="C8" s="43">
        <v>36.5</v>
      </c>
      <c r="D8" s="47" t="s">
        <v>89</v>
      </c>
    </row>
    <row r="9" spans="1:4" ht="18.75">
      <c r="A9" s="41"/>
      <c r="C9" s="43">
        <v>36.6</v>
      </c>
      <c r="D9" s="47" t="s">
        <v>90</v>
      </c>
    </row>
    <row r="10" spans="1:4" ht="18.75">
      <c r="A10" s="41" t="s">
        <v>78</v>
      </c>
      <c r="C10" s="43">
        <v>36.7</v>
      </c>
      <c r="D10" s="47" t="s">
        <v>107</v>
      </c>
    </row>
    <row r="11" spans="1:4" ht="18.75">
      <c r="A11" s="41" t="s">
        <v>79</v>
      </c>
      <c r="C11" s="43">
        <v>36.8</v>
      </c>
      <c r="D11" s="47"/>
    </row>
    <row r="12" spans="1:3" ht="18.75">
      <c r="A12" s="41" t="s">
        <v>80</v>
      </c>
      <c r="C12" s="43">
        <v>36.9</v>
      </c>
    </row>
    <row r="13" spans="1:3" ht="18.75">
      <c r="A13" s="41" t="s">
        <v>81</v>
      </c>
      <c r="C13" s="43"/>
    </row>
    <row r="14" spans="1:3" ht="18.75">
      <c r="A14" s="41" t="s">
        <v>83</v>
      </c>
      <c r="C14" s="43">
        <v>37</v>
      </c>
    </row>
    <row r="15" spans="1:3" ht="18.75">
      <c r="A15" s="41" t="s">
        <v>82</v>
      </c>
      <c r="C15" s="43">
        <v>37.1</v>
      </c>
    </row>
    <row r="16" spans="1:3" ht="18.75">
      <c r="A16" s="41"/>
      <c r="C16" s="43">
        <v>37.2</v>
      </c>
    </row>
    <row r="17" spans="1:3" ht="18.75">
      <c r="A17" s="41" t="s">
        <v>84</v>
      </c>
      <c r="C17" s="43">
        <v>37.3</v>
      </c>
    </row>
    <row r="18" spans="1:3" ht="18.75">
      <c r="A18" s="41"/>
      <c r="C18" s="43">
        <v>37.4</v>
      </c>
    </row>
    <row r="19" spans="1:3" ht="18.75">
      <c r="A19" s="41" t="s">
        <v>8</v>
      </c>
      <c r="C19" s="43">
        <v>37.5</v>
      </c>
    </row>
    <row r="20" spans="1:3" ht="18.75">
      <c r="A20" s="41"/>
      <c r="C20" s="43">
        <v>37.6</v>
      </c>
    </row>
    <row r="21" ht="18.75">
      <c r="C21" s="43">
        <v>37.7</v>
      </c>
    </row>
    <row r="22" ht="18.75">
      <c r="C22" s="43">
        <v>37.8</v>
      </c>
    </row>
    <row r="23" ht="18.75">
      <c r="C23" s="43">
        <v>37.9</v>
      </c>
    </row>
    <row r="24" ht="18.75">
      <c r="C24" s="43"/>
    </row>
    <row r="25" ht="18.75">
      <c r="C25" s="43">
        <v>38</v>
      </c>
    </row>
    <row r="26" ht="18.75">
      <c r="C26" s="43">
        <v>38.1</v>
      </c>
    </row>
    <row r="27" ht="18.75">
      <c r="C27" s="43">
        <v>38.2</v>
      </c>
    </row>
    <row r="28" ht="18.75">
      <c r="C28" s="43">
        <v>38.3</v>
      </c>
    </row>
    <row r="29" ht="18.75">
      <c r="C29" s="43">
        <v>38.4</v>
      </c>
    </row>
    <row r="30" ht="18.75">
      <c r="C30" s="43">
        <v>38.5</v>
      </c>
    </row>
    <row r="31" ht="18.75">
      <c r="C31" s="43">
        <v>38.6</v>
      </c>
    </row>
    <row r="32" ht="18.75">
      <c r="C32" s="43">
        <v>38.7</v>
      </c>
    </row>
    <row r="33" ht="18.75">
      <c r="C33" s="43">
        <v>38.8</v>
      </c>
    </row>
    <row r="34" ht="18.75">
      <c r="C34" s="43">
        <v>38.9</v>
      </c>
    </row>
    <row r="35" ht="18.75">
      <c r="C35" s="43"/>
    </row>
    <row r="36" ht="18.75">
      <c r="C36" s="43">
        <v>39</v>
      </c>
    </row>
    <row r="37" ht="18.75">
      <c r="C37" s="43">
        <v>39.1</v>
      </c>
    </row>
    <row r="38" ht="18.75">
      <c r="C38" s="43">
        <v>39.2</v>
      </c>
    </row>
    <row r="39" ht="18.75">
      <c r="C39" s="43">
        <v>39.3</v>
      </c>
    </row>
    <row r="40" ht="18.75">
      <c r="C40" s="43">
        <v>39.4</v>
      </c>
    </row>
    <row r="41" ht="18.75">
      <c r="C41" s="43">
        <v>39.5</v>
      </c>
    </row>
    <row r="42" ht="18.75">
      <c r="C42" s="43">
        <v>39.6</v>
      </c>
    </row>
    <row r="43" ht="18.75">
      <c r="C43" s="43">
        <v>39.7</v>
      </c>
    </row>
    <row r="44" ht="18.75">
      <c r="C44" s="43">
        <v>39.8</v>
      </c>
    </row>
    <row r="45" ht="18.75">
      <c r="C45" s="43">
        <v>39.9</v>
      </c>
    </row>
    <row r="46" ht="18.75">
      <c r="C46" s="43"/>
    </row>
    <row r="47" ht="18.75">
      <c r="C47" s="43">
        <v>40</v>
      </c>
    </row>
    <row r="48" ht="18.75">
      <c r="C48" s="43">
        <v>40.1</v>
      </c>
    </row>
    <row r="49" ht="18.75">
      <c r="C49" s="43">
        <v>40.2</v>
      </c>
    </row>
    <row r="50" ht="18.75">
      <c r="C50" s="43">
        <v>40.3</v>
      </c>
    </row>
    <row r="51" ht="18.75">
      <c r="C51" s="43">
        <v>40.4</v>
      </c>
    </row>
    <row r="52" ht="18.75">
      <c r="C52" s="43">
        <v>40.5</v>
      </c>
    </row>
    <row r="53" ht="18.75">
      <c r="C53" s="43">
        <v>40.6</v>
      </c>
    </row>
    <row r="54" ht="18.75">
      <c r="C54" s="43">
        <v>40.7</v>
      </c>
    </row>
    <row r="55" ht="18.75">
      <c r="C55" s="43">
        <v>40.8</v>
      </c>
    </row>
    <row r="56" ht="18.75">
      <c r="C56" s="43">
        <v>40.9</v>
      </c>
    </row>
    <row r="57" ht="18.75">
      <c r="C57" s="43"/>
    </row>
    <row r="58" ht="18.75">
      <c r="C58" s="43">
        <v>41</v>
      </c>
    </row>
    <row r="59" ht="18.75">
      <c r="C59" s="43">
        <v>41.1</v>
      </c>
    </row>
    <row r="60" ht="18.75">
      <c r="C60" s="43">
        <v>41.2</v>
      </c>
    </row>
    <row r="61" ht="18.75">
      <c r="C61" s="43">
        <v>41.3</v>
      </c>
    </row>
    <row r="62" ht="18.75">
      <c r="C62" s="43">
        <v>41.4</v>
      </c>
    </row>
    <row r="63" ht="18.75">
      <c r="C63" s="43">
        <v>41.5</v>
      </c>
    </row>
    <row r="64" ht="18.75">
      <c r="C64" s="43">
        <v>41.6</v>
      </c>
    </row>
    <row r="65" ht="18.75">
      <c r="C65" s="43">
        <v>41.7</v>
      </c>
    </row>
    <row r="66" ht="18.75">
      <c r="C66" s="43">
        <v>41.8</v>
      </c>
    </row>
    <row r="67" ht="18.75">
      <c r="C67" s="43">
        <v>41.9</v>
      </c>
    </row>
    <row r="68" ht="18.75">
      <c r="C68" s="43"/>
    </row>
    <row r="69" ht="18.75">
      <c r="C69" s="43">
        <v>42</v>
      </c>
    </row>
    <row r="70" ht="18.75">
      <c r="C70" s="43">
        <v>42.1</v>
      </c>
    </row>
    <row r="71" ht="18.75">
      <c r="C71" s="43">
        <v>42.2</v>
      </c>
    </row>
    <row r="72" ht="18.75">
      <c r="C72" s="43">
        <v>42.3</v>
      </c>
    </row>
    <row r="73" ht="18.75">
      <c r="C73" s="43">
        <v>42.4</v>
      </c>
    </row>
    <row r="74" ht="18.75">
      <c r="C74" s="43">
        <v>42.5</v>
      </c>
    </row>
    <row r="75" ht="18.75">
      <c r="C75" s="43">
        <v>42.6</v>
      </c>
    </row>
    <row r="76" ht="18.75">
      <c r="C76" s="43">
        <v>42.7</v>
      </c>
    </row>
    <row r="77" ht="18.75">
      <c r="C77" s="43">
        <v>42.8</v>
      </c>
    </row>
    <row r="78" ht="18.75">
      <c r="C78" s="43">
        <v>42.9</v>
      </c>
    </row>
    <row r="79" ht="18.75">
      <c r="C79" s="43"/>
    </row>
    <row r="80" ht="18.75">
      <c r="C80" s="43">
        <v>43</v>
      </c>
    </row>
    <row r="81" ht="18.75">
      <c r="C81" s="43">
        <v>43.1</v>
      </c>
    </row>
    <row r="82" ht="18.75">
      <c r="C82" s="43">
        <v>43.2</v>
      </c>
    </row>
    <row r="83" ht="18.75">
      <c r="C83" s="43">
        <v>43.3</v>
      </c>
    </row>
    <row r="84" ht="18.75">
      <c r="C84" s="43">
        <v>43.4</v>
      </c>
    </row>
    <row r="85" ht="18.75">
      <c r="C85" s="43">
        <v>43.5</v>
      </c>
    </row>
    <row r="86" ht="18.75">
      <c r="C86" s="43">
        <v>43.6</v>
      </c>
    </row>
    <row r="87" ht="18.75">
      <c r="C87" s="43">
        <v>43.7</v>
      </c>
    </row>
    <row r="88" ht="18.75">
      <c r="C88" s="43">
        <v>43.8</v>
      </c>
    </row>
    <row r="89" ht="18.75">
      <c r="C89" s="43">
        <v>43.9</v>
      </c>
    </row>
    <row r="90" ht="18.75">
      <c r="C90" s="43"/>
    </row>
    <row r="91" ht="18.75">
      <c r="C91" s="37"/>
    </row>
    <row r="92" ht="18.75">
      <c r="C92" s="37"/>
    </row>
    <row r="93" ht="18.75">
      <c r="C93" s="37"/>
    </row>
    <row r="94" ht="18.75">
      <c r="C94" s="37"/>
    </row>
    <row r="95" ht="18.75">
      <c r="C95" s="37"/>
    </row>
    <row r="96" ht="18.75">
      <c r="C96" s="37"/>
    </row>
    <row r="97" ht="18.75">
      <c r="C97" s="37"/>
    </row>
    <row r="98" ht="18.75">
      <c r="C98" s="37"/>
    </row>
    <row r="99" ht="18.75">
      <c r="C99" s="37"/>
    </row>
    <row r="100" ht="18.75">
      <c r="C100" s="37"/>
    </row>
    <row r="101" ht="18.75">
      <c r="C101" s="37"/>
    </row>
    <row r="102" ht="18.75">
      <c r="C102" s="37"/>
    </row>
    <row r="103" ht="18.75">
      <c r="C103" s="37"/>
    </row>
    <row r="104" ht="18.75">
      <c r="C104" s="37"/>
    </row>
    <row r="105" ht="18.75">
      <c r="C105" s="37"/>
    </row>
    <row r="106" ht="18.75">
      <c r="C106" s="37"/>
    </row>
    <row r="107" ht="18.75">
      <c r="C107" s="37"/>
    </row>
    <row r="108" ht="18.75">
      <c r="C108" s="37"/>
    </row>
    <row r="109" ht="18.75">
      <c r="C109" s="37"/>
    </row>
    <row r="110" ht="18.75">
      <c r="C110" s="37"/>
    </row>
    <row r="111" ht="18.75">
      <c r="C111" s="37"/>
    </row>
    <row r="112" ht="18.75">
      <c r="C112" s="37"/>
    </row>
    <row r="113" ht="18.75">
      <c r="C113" s="37"/>
    </row>
    <row r="114" ht="18.75">
      <c r="C114" s="37"/>
    </row>
  </sheetData>
  <sheetProtection sheet="1" objects="1" scenarios="1" selectLockedCells="1" selectUnlockedCells="1"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RowColHeaders="0" view="pageBreakPreview" zoomScaleSheetLayoutView="100" zoomScalePageLayoutView="0" workbookViewId="0" topLeftCell="A1">
      <selection activeCell="J1" sqref="J1:L1"/>
    </sheetView>
  </sheetViews>
  <sheetFormatPr defaultColWidth="9.140625" defaultRowHeight="15"/>
  <cols>
    <col min="1" max="2" width="6.140625" style="0" bestFit="1" customWidth="1"/>
    <col min="3" max="3" width="12.8515625" style="0" customWidth="1"/>
    <col min="4" max="4" width="5.8515625" style="0" customWidth="1"/>
    <col min="5" max="5" width="3.421875" style="0" customWidth="1"/>
    <col min="6" max="12" width="7.421875" style="0" customWidth="1"/>
  </cols>
  <sheetData>
    <row r="1" spans="1:12" ht="17.25" customHeight="1">
      <c r="A1" s="51"/>
      <c r="B1" s="51"/>
      <c r="C1" s="51"/>
      <c r="D1" s="51"/>
      <c r="E1" s="51"/>
      <c r="F1" s="51"/>
      <c r="G1" s="51"/>
      <c r="H1" s="51"/>
      <c r="I1" s="49"/>
      <c r="J1" s="61" t="s">
        <v>5</v>
      </c>
      <c r="K1" s="61"/>
      <c r="L1" s="61"/>
    </row>
    <row r="2" spans="1:12" ht="7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7.5" customHeight="1">
      <c r="A3" s="3" t="s">
        <v>1</v>
      </c>
      <c r="D3" s="63" t="s">
        <v>0</v>
      </c>
      <c r="E3" s="64"/>
      <c r="F3" s="65" t="s">
        <v>85</v>
      </c>
      <c r="G3" s="66"/>
      <c r="H3" s="66"/>
      <c r="I3" s="66"/>
      <c r="J3" s="66"/>
      <c r="K3" s="66"/>
      <c r="L3" s="67"/>
    </row>
    <row r="4" spans="1:12" ht="33.75" customHeight="1">
      <c r="A4" s="68" t="s">
        <v>2</v>
      </c>
      <c r="B4" s="69"/>
      <c r="C4" s="70" t="s">
        <v>104</v>
      </c>
      <c r="D4" s="71"/>
      <c r="E4" s="71"/>
      <c r="F4" s="71"/>
      <c r="G4" s="72"/>
      <c r="H4" s="73" t="s">
        <v>3</v>
      </c>
      <c r="I4" s="74"/>
      <c r="J4" s="75" t="s">
        <v>86</v>
      </c>
      <c r="K4" s="76"/>
      <c r="L4" s="77"/>
    </row>
    <row r="5" spans="1:12" ht="60">
      <c r="A5" s="4" t="s">
        <v>102</v>
      </c>
      <c r="B5" s="4" t="s">
        <v>101</v>
      </c>
      <c r="C5" s="4" t="s">
        <v>100</v>
      </c>
      <c r="D5" s="59" t="s">
        <v>99</v>
      </c>
      <c r="E5" s="60"/>
      <c r="F5" s="4" t="s">
        <v>103</v>
      </c>
      <c r="G5" s="4" t="s">
        <v>93</v>
      </c>
      <c r="H5" s="4" t="s">
        <v>94</v>
      </c>
      <c r="I5" s="4" t="s">
        <v>95</v>
      </c>
      <c r="J5" s="4" t="s">
        <v>96</v>
      </c>
      <c r="K5" s="4" t="s">
        <v>97</v>
      </c>
      <c r="L5" s="4" t="s">
        <v>98</v>
      </c>
    </row>
    <row r="6" spans="1:12" ht="21" customHeight="1">
      <c r="A6" s="52">
        <v>1</v>
      </c>
      <c r="B6" s="7"/>
      <c r="C6" s="48"/>
      <c r="D6" s="6"/>
      <c r="E6" s="5" t="s">
        <v>4</v>
      </c>
      <c r="F6" s="50"/>
      <c r="G6" s="7"/>
      <c r="H6" s="7"/>
      <c r="I6" s="7"/>
      <c r="J6" s="7"/>
      <c r="K6" s="7"/>
      <c r="L6" s="7"/>
    </row>
    <row r="7" spans="1:12" ht="21" customHeight="1">
      <c r="A7" s="52">
        <v>2</v>
      </c>
      <c r="B7" s="7"/>
      <c r="C7" s="48"/>
      <c r="D7" s="6"/>
      <c r="E7" s="5" t="s">
        <v>4</v>
      </c>
      <c r="F7" s="50"/>
      <c r="G7" s="7"/>
      <c r="H7" s="7"/>
      <c r="I7" s="7"/>
      <c r="J7" s="7"/>
      <c r="K7" s="7"/>
      <c r="L7" s="7"/>
    </row>
    <row r="8" spans="1:12" ht="21" customHeight="1">
      <c r="A8" s="52">
        <v>3</v>
      </c>
      <c r="B8" s="7"/>
      <c r="C8" s="48"/>
      <c r="D8" s="6"/>
      <c r="E8" s="5" t="s">
        <v>4</v>
      </c>
      <c r="F8" s="50"/>
      <c r="G8" s="7"/>
      <c r="H8" s="7"/>
      <c r="I8" s="7"/>
      <c r="J8" s="7"/>
      <c r="K8" s="7"/>
      <c r="L8" s="7"/>
    </row>
    <row r="9" spans="1:13" ht="21" customHeight="1">
      <c r="A9" s="52">
        <v>4</v>
      </c>
      <c r="B9" s="7"/>
      <c r="C9" s="48"/>
      <c r="D9" s="6"/>
      <c r="E9" s="5" t="s">
        <v>4</v>
      </c>
      <c r="F9" s="50"/>
      <c r="G9" s="7"/>
      <c r="H9" s="7"/>
      <c r="I9" s="7"/>
      <c r="J9" s="7"/>
      <c r="K9" s="7"/>
      <c r="L9" s="7"/>
      <c r="M9" s="1"/>
    </row>
    <row r="10" spans="1:13" ht="21" customHeight="1">
      <c r="A10" s="52">
        <v>5</v>
      </c>
      <c r="B10" s="7"/>
      <c r="C10" s="48"/>
      <c r="D10" s="6"/>
      <c r="E10" s="5" t="s">
        <v>4</v>
      </c>
      <c r="F10" s="50"/>
      <c r="G10" s="7"/>
      <c r="H10" s="7"/>
      <c r="I10" s="7"/>
      <c r="J10" s="7"/>
      <c r="K10" s="7"/>
      <c r="L10" s="7"/>
      <c r="M10" s="1"/>
    </row>
    <row r="11" spans="1:13" ht="21" customHeight="1">
      <c r="A11" s="52">
        <v>6</v>
      </c>
      <c r="B11" s="7"/>
      <c r="C11" s="48"/>
      <c r="D11" s="6"/>
      <c r="E11" s="5" t="s">
        <v>4</v>
      </c>
      <c r="F11" s="50"/>
      <c r="G11" s="7"/>
      <c r="H11" s="7"/>
      <c r="I11" s="7"/>
      <c r="J11" s="7"/>
      <c r="K11" s="7"/>
      <c r="L11" s="7"/>
      <c r="M11" s="2"/>
    </row>
    <row r="12" spans="1:13" ht="21" customHeight="1">
      <c r="A12" s="52">
        <v>7</v>
      </c>
      <c r="B12" s="7"/>
      <c r="C12" s="48"/>
      <c r="D12" s="6"/>
      <c r="E12" s="5" t="s">
        <v>4</v>
      </c>
      <c r="F12" s="50"/>
      <c r="G12" s="7"/>
      <c r="H12" s="7"/>
      <c r="I12" s="7"/>
      <c r="J12" s="7"/>
      <c r="K12" s="7"/>
      <c r="L12" s="7"/>
      <c r="M12" s="2"/>
    </row>
    <row r="13" spans="1:13" ht="21" customHeight="1">
      <c r="A13" s="52">
        <v>8</v>
      </c>
      <c r="B13" s="7"/>
      <c r="C13" s="48"/>
      <c r="D13" s="6"/>
      <c r="E13" s="5" t="s">
        <v>4</v>
      </c>
      <c r="F13" s="50"/>
      <c r="G13" s="7"/>
      <c r="H13" s="7"/>
      <c r="I13" s="7"/>
      <c r="J13" s="7"/>
      <c r="K13" s="7"/>
      <c r="L13" s="7"/>
      <c r="M13" s="2"/>
    </row>
    <row r="14" spans="1:13" ht="21" customHeight="1">
      <c r="A14" s="52">
        <v>9</v>
      </c>
      <c r="B14" s="7"/>
      <c r="C14" s="48"/>
      <c r="D14" s="6"/>
      <c r="E14" s="5" t="s">
        <v>4</v>
      </c>
      <c r="F14" s="50"/>
      <c r="G14" s="7"/>
      <c r="H14" s="7"/>
      <c r="I14" s="7"/>
      <c r="J14" s="7"/>
      <c r="K14" s="7"/>
      <c r="L14" s="7"/>
      <c r="M14" s="2"/>
    </row>
    <row r="15" spans="1:12" ht="21" customHeight="1">
      <c r="A15" s="52">
        <v>10</v>
      </c>
      <c r="B15" s="7"/>
      <c r="C15" s="48"/>
      <c r="D15" s="6"/>
      <c r="E15" s="5" t="s">
        <v>4</v>
      </c>
      <c r="F15" s="50"/>
      <c r="G15" s="7"/>
      <c r="H15" s="7"/>
      <c r="I15" s="7"/>
      <c r="J15" s="7"/>
      <c r="K15" s="7"/>
      <c r="L15" s="7"/>
    </row>
    <row r="16" spans="1:12" ht="21" customHeight="1">
      <c r="A16" s="52">
        <v>11</v>
      </c>
      <c r="B16" s="7"/>
      <c r="C16" s="48"/>
      <c r="D16" s="6"/>
      <c r="E16" s="5" t="s">
        <v>4</v>
      </c>
      <c r="F16" s="50"/>
      <c r="G16" s="7"/>
      <c r="H16" s="7"/>
      <c r="I16" s="7"/>
      <c r="J16" s="7"/>
      <c r="K16" s="7"/>
      <c r="L16" s="7"/>
    </row>
    <row r="17" spans="1:12" ht="21" customHeight="1">
      <c r="A17" s="52">
        <v>12</v>
      </c>
      <c r="B17" s="7"/>
      <c r="C17" s="48"/>
      <c r="D17" s="6"/>
      <c r="E17" s="5" t="s">
        <v>4</v>
      </c>
      <c r="F17" s="50"/>
      <c r="G17" s="7"/>
      <c r="H17" s="7"/>
      <c r="I17" s="7"/>
      <c r="J17" s="7"/>
      <c r="K17" s="7"/>
      <c r="L17" s="7"/>
    </row>
    <row r="18" spans="1:12" ht="21" customHeight="1">
      <c r="A18" s="52">
        <v>13</v>
      </c>
      <c r="B18" s="7"/>
      <c r="C18" s="48"/>
      <c r="D18" s="6"/>
      <c r="E18" s="5" t="s">
        <v>4</v>
      </c>
      <c r="F18" s="50"/>
      <c r="G18" s="7"/>
      <c r="H18" s="7"/>
      <c r="I18" s="7"/>
      <c r="J18" s="7"/>
      <c r="K18" s="7"/>
      <c r="L18" s="7"/>
    </row>
    <row r="19" spans="1:12" ht="21" customHeight="1">
      <c r="A19" s="52">
        <v>14</v>
      </c>
      <c r="B19" s="7"/>
      <c r="C19" s="48"/>
      <c r="D19" s="6"/>
      <c r="E19" s="5" t="s">
        <v>4</v>
      </c>
      <c r="F19" s="50"/>
      <c r="G19" s="7"/>
      <c r="H19" s="7"/>
      <c r="I19" s="7"/>
      <c r="J19" s="7"/>
      <c r="K19" s="7"/>
      <c r="L19" s="7"/>
    </row>
    <row r="20" spans="1:12" ht="21" customHeight="1">
      <c r="A20" s="52">
        <v>15</v>
      </c>
      <c r="B20" s="7"/>
      <c r="C20" s="48"/>
      <c r="D20" s="6"/>
      <c r="E20" s="5" t="s">
        <v>4</v>
      </c>
      <c r="F20" s="50"/>
      <c r="G20" s="7"/>
      <c r="H20" s="7"/>
      <c r="I20" s="7"/>
      <c r="J20" s="7"/>
      <c r="K20" s="7"/>
      <c r="L20" s="7"/>
    </row>
    <row r="21" spans="1:12" ht="21" customHeight="1">
      <c r="A21" s="52">
        <v>16</v>
      </c>
      <c r="B21" s="7"/>
      <c r="C21" s="48"/>
      <c r="D21" s="6"/>
      <c r="E21" s="5" t="s">
        <v>4</v>
      </c>
      <c r="F21" s="50"/>
      <c r="G21" s="7"/>
      <c r="H21" s="7"/>
      <c r="I21" s="7"/>
      <c r="J21" s="7"/>
      <c r="K21" s="7"/>
      <c r="L21" s="7"/>
    </row>
    <row r="22" spans="1:12" ht="21" customHeight="1">
      <c r="A22" s="52">
        <v>17</v>
      </c>
      <c r="B22" s="7"/>
      <c r="C22" s="48"/>
      <c r="D22" s="6"/>
      <c r="E22" s="5" t="s">
        <v>4</v>
      </c>
      <c r="F22" s="50"/>
      <c r="G22" s="7"/>
      <c r="H22" s="7"/>
      <c r="I22" s="7"/>
      <c r="J22" s="7"/>
      <c r="K22" s="7"/>
      <c r="L22" s="7"/>
    </row>
    <row r="23" spans="1:12" ht="21" customHeight="1">
      <c r="A23" s="52">
        <v>18</v>
      </c>
      <c r="B23" s="7"/>
      <c r="C23" s="48"/>
      <c r="D23" s="6"/>
      <c r="E23" s="5" t="s">
        <v>4</v>
      </c>
      <c r="F23" s="50"/>
      <c r="G23" s="7"/>
      <c r="H23" s="7"/>
      <c r="I23" s="7"/>
      <c r="J23" s="7"/>
      <c r="K23" s="7"/>
      <c r="L23" s="7"/>
    </row>
    <row r="24" spans="1:12" ht="21" customHeight="1">
      <c r="A24" s="52">
        <v>19</v>
      </c>
      <c r="B24" s="7"/>
      <c r="C24" s="48"/>
      <c r="D24" s="6"/>
      <c r="E24" s="5" t="s">
        <v>4</v>
      </c>
      <c r="F24" s="50"/>
      <c r="G24" s="7"/>
      <c r="H24" s="7"/>
      <c r="I24" s="7"/>
      <c r="J24" s="7"/>
      <c r="K24" s="7"/>
      <c r="L24" s="7"/>
    </row>
    <row r="25" spans="1:12" ht="21" customHeight="1">
      <c r="A25" s="52">
        <v>20</v>
      </c>
      <c r="B25" s="7"/>
      <c r="C25" s="48"/>
      <c r="D25" s="6"/>
      <c r="E25" s="5" t="s">
        <v>4</v>
      </c>
      <c r="F25" s="50"/>
      <c r="G25" s="7"/>
      <c r="H25" s="7"/>
      <c r="I25" s="7"/>
      <c r="J25" s="7"/>
      <c r="K25" s="7"/>
      <c r="L25" s="7"/>
    </row>
    <row r="26" spans="1:12" ht="21" customHeight="1">
      <c r="A26" s="52">
        <v>21</v>
      </c>
      <c r="B26" s="7"/>
      <c r="C26" s="48"/>
      <c r="D26" s="6"/>
      <c r="E26" s="5" t="s">
        <v>4</v>
      </c>
      <c r="F26" s="50"/>
      <c r="G26" s="7"/>
      <c r="H26" s="7"/>
      <c r="I26" s="7"/>
      <c r="J26" s="7"/>
      <c r="K26" s="7"/>
      <c r="L26" s="7"/>
    </row>
    <row r="27" spans="1:12" ht="21" customHeight="1">
      <c r="A27" s="52">
        <v>22</v>
      </c>
      <c r="B27" s="7"/>
      <c r="C27" s="48"/>
      <c r="D27" s="6"/>
      <c r="E27" s="5" t="s">
        <v>4</v>
      </c>
      <c r="F27" s="50"/>
      <c r="G27" s="7"/>
      <c r="H27" s="7"/>
      <c r="I27" s="7"/>
      <c r="J27" s="7"/>
      <c r="K27" s="7"/>
      <c r="L27" s="7"/>
    </row>
    <row r="28" spans="1:12" ht="21" customHeight="1">
      <c r="A28" s="52">
        <v>23</v>
      </c>
      <c r="B28" s="7"/>
      <c r="C28" s="48"/>
      <c r="D28" s="6"/>
      <c r="E28" s="5" t="s">
        <v>4</v>
      </c>
      <c r="F28" s="50"/>
      <c r="G28" s="7"/>
      <c r="H28" s="7"/>
      <c r="I28" s="7"/>
      <c r="J28" s="7"/>
      <c r="K28" s="7"/>
      <c r="L28" s="7"/>
    </row>
    <row r="29" spans="1:12" ht="21" customHeight="1">
      <c r="A29" s="52">
        <v>24</v>
      </c>
      <c r="B29" s="7"/>
      <c r="C29" s="48"/>
      <c r="D29" s="6"/>
      <c r="E29" s="5" t="s">
        <v>4</v>
      </c>
      <c r="F29" s="50"/>
      <c r="G29" s="7"/>
      <c r="H29" s="7"/>
      <c r="I29" s="7"/>
      <c r="J29" s="7"/>
      <c r="K29" s="7"/>
      <c r="L29" s="7"/>
    </row>
    <row r="30" spans="1:12" ht="21" customHeight="1">
      <c r="A30" s="52">
        <v>25</v>
      </c>
      <c r="B30" s="7"/>
      <c r="C30" s="48"/>
      <c r="D30" s="6"/>
      <c r="E30" s="5" t="s">
        <v>4</v>
      </c>
      <c r="F30" s="50"/>
      <c r="G30" s="7"/>
      <c r="H30" s="7"/>
      <c r="I30" s="7"/>
      <c r="J30" s="7"/>
      <c r="K30" s="7"/>
      <c r="L30" s="7"/>
    </row>
  </sheetData>
  <sheetProtection sheet="1" objects="1" scenarios="1" selectLockedCells="1"/>
  <mergeCells count="9">
    <mergeCell ref="D5:E5"/>
    <mergeCell ref="J1:L1"/>
    <mergeCell ref="A2:L2"/>
    <mergeCell ref="D3:E3"/>
    <mergeCell ref="F3:L3"/>
    <mergeCell ref="A4:B4"/>
    <mergeCell ref="C4:G4"/>
    <mergeCell ref="H4:I4"/>
    <mergeCell ref="J4:L4"/>
  </mergeCells>
  <conditionalFormatting sqref="G6:L30">
    <cfRule type="cellIs" priority="2" dxfId="107" operator="equal" stopIfTrue="1">
      <formula>"有"</formula>
    </cfRule>
    <cfRule type="cellIs" priority="3" dxfId="107" operator="equal" stopIfTrue="1">
      <formula>"有"</formula>
    </cfRule>
  </conditionalFormatting>
  <conditionalFormatting sqref="F6:F30">
    <cfRule type="cellIs" priority="1" dxfId="107" operator="equal" stopIfTrue="1">
      <formula>"陽性(+)"</formula>
    </cfRule>
  </conditionalFormatting>
  <dataValidations count="4">
    <dataValidation type="list" showInputMessage="1" showErrorMessage="1" sqref="B6:B30">
      <formula1>ドロップダウンリスト!$A$2:$A$20</formula1>
    </dataValidation>
    <dataValidation type="list" imeMode="off" sqref="D6:D30">
      <formula1>ドロップダウンリスト!$C$2:$C$90</formula1>
    </dataValidation>
    <dataValidation type="list" showInputMessage="1" showErrorMessage="1" sqref="F6:F30">
      <formula1>ドロップダウンリスト!$D$2:$D$10</formula1>
    </dataValidation>
    <dataValidation type="list" showInputMessage="1" showErrorMessage="1" sqref="G6:L30">
      <formula1>ドロップダウンリスト!$B$2:$B$5</formula1>
    </dataValidation>
  </dataValidations>
  <printOptions horizontalCentered="1"/>
  <pageMargins left="0.36" right="0.2362204724409449" top="0.64" bottom="0.5118110236220472" header="0.31496062992125984" footer="0.2362204724409449"/>
  <pageSetup horizontalDpi="600" verticalDpi="600" orientation="portrait" paperSize="9" r:id="rId3"/>
  <headerFooter>
    <oddFooter>&amp;L&amp;"ＭＳ Ｐ明朝,標準"&amp;8&amp;K00-034大阪府アイスホッケー連盟&amp;R&amp;"Times New Roman,斜体"&amp;9&amp;K00-034https://www.oihf.jp/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42"/>
  <sheetViews>
    <sheetView showGridLines="0" showRowColHeaders="0" tabSelected="1" zoomScale="80" zoomScaleNormal="8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N1" sqref="N1:R1"/>
    </sheetView>
  </sheetViews>
  <sheetFormatPr defaultColWidth="8.7109375" defaultRowHeight="15"/>
  <cols>
    <col min="1" max="1" width="1.421875" style="0" customWidth="1"/>
    <col min="2" max="4" width="8.7109375" style="0" customWidth="1"/>
    <col min="5" max="5" width="6.421875" style="0" customWidth="1"/>
    <col min="6" max="6" width="3.7109375" style="0" customWidth="1"/>
    <col min="7" max="7" width="6.57421875" style="0" customWidth="1"/>
    <col min="8" max="8" width="3.7109375" style="0" customWidth="1"/>
    <col min="9" max="9" width="6.57421875" style="0" customWidth="1"/>
    <col min="10" max="10" width="3.7109375" style="0" customWidth="1"/>
    <col min="11" max="11" width="6.57421875" style="0" customWidth="1"/>
    <col min="12" max="12" width="3.7109375" style="0" customWidth="1"/>
    <col min="13" max="13" width="6.57421875" style="0" customWidth="1"/>
    <col min="14" max="14" width="3.7109375" style="0" customWidth="1"/>
    <col min="15" max="15" width="6.57421875" style="0" customWidth="1"/>
    <col min="16" max="16" width="3.7109375" style="0" customWidth="1"/>
    <col min="17" max="17" width="6.57421875" style="0" customWidth="1"/>
    <col min="18" max="18" width="3.7109375" style="0" customWidth="1"/>
    <col min="19" max="19" width="6.57421875" style="0" customWidth="1"/>
    <col min="20" max="20" width="3.7109375" style="0" customWidth="1"/>
    <col min="21" max="21" width="6.57421875" style="0" customWidth="1"/>
    <col min="22" max="22" width="3.7109375" style="0" customWidth="1"/>
    <col min="23" max="23" width="6.57421875" style="0" customWidth="1"/>
    <col min="24" max="24" width="3.7109375" style="0" customWidth="1"/>
    <col min="25" max="25" width="6.57421875" style="0" customWidth="1"/>
    <col min="26" max="26" width="3.7109375" style="0" customWidth="1"/>
    <col min="27" max="27" width="6.57421875" style="0" customWidth="1"/>
    <col min="28" max="28" width="3.7109375" style="0" customWidth="1"/>
    <col min="29" max="29" width="6.57421875" style="0" customWidth="1"/>
    <col min="30" max="30" width="3.7109375" style="0" customWidth="1"/>
    <col min="31" max="31" width="6.57421875" style="0" customWidth="1"/>
    <col min="32" max="32" width="3.7109375" style="0" customWidth="1"/>
    <col min="33" max="33" width="6.57421875" style="0" customWidth="1"/>
    <col min="34" max="34" width="3.7109375" style="0" customWidth="1"/>
    <col min="35" max="35" width="6.57421875" style="0" customWidth="1"/>
    <col min="36" max="36" width="3.7109375" style="0" customWidth="1"/>
    <col min="37" max="37" width="6.57421875" style="0" customWidth="1"/>
    <col min="38" max="38" width="3.7109375" style="0" customWidth="1"/>
    <col min="39" max="39" width="6.57421875" style="0" customWidth="1"/>
    <col min="40" max="40" width="3.7109375" style="0" customWidth="1"/>
    <col min="41" max="41" width="6.57421875" style="0" customWidth="1"/>
    <col min="42" max="42" width="3.7109375" style="0" customWidth="1"/>
    <col min="43" max="43" width="6.57421875" style="0" customWidth="1"/>
    <col min="44" max="44" width="3.7109375" style="0" customWidth="1"/>
    <col min="45" max="45" width="6.57421875" style="0" customWidth="1"/>
    <col min="46" max="46" width="3.7109375" style="0" customWidth="1"/>
  </cols>
  <sheetData>
    <row r="1" spans="2:35" ht="30">
      <c r="B1" s="78" t="s">
        <v>13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80">
        <f ca="1">TODAY()</f>
        <v>44529</v>
      </c>
      <c r="O1" s="81"/>
      <c r="P1" s="81"/>
      <c r="Q1" s="81"/>
      <c r="R1" s="82"/>
      <c r="U1" s="83" t="s">
        <v>14</v>
      </c>
      <c r="V1" s="83"/>
      <c r="W1" s="83"/>
      <c r="X1" s="83"/>
      <c r="Y1" s="83"/>
      <c r="Z1" s="83"/>
      <c r="AA1" s="83"/>
      <c r="AB1" s="83"/>
      <c r="AC1" s="83"/>
      <c r="AD1" s="83"/>
      <c r="AE1" s="84">
        <v>37.3</v>
      </c>
      <c r="AF1" s="85"/>
      <c r="AG1" s="8" t="s">
        <v>15</v>
      </c>
      <c r="AH1" s="9"/>
      <c r="AI1" s="10"/>
    </row>
    <row r="2" spans="5:46" ht="18.75" hidden="1">
      <c r="E2" s="11">
        <f>N1</f>
        <v>44529</v>
      </c>
      <c r="F2" s="11"/>
      <c r="G2" s="11">
        <f>E2+1</f>
        <v>44530</v>
      </c>
      <c r="H2" s="11"/>
      <c r="I2" s="11">
        <f>G2+1</f>
        <v>44531</v>
      </c>
      <c r="J2" s="11"/>
      <c r="K2" s="11">
        <f>I2+1</f>
        <v>44532</v>
      </c>
      <c r="L2" s="11"/>
      <c r="M2" s="11">
        <f>K2+1</f>
        <v>44533</v>
      </c>
      <c r="N2" s="11"/>
      <c r="O2" s="11">
        <f>M2+1</f>
        <v>44534</v>
      </c>
      <c r="P2" s="11"/>
      <c r="Q2" s="11">
        <f>O2+1</f>
        <v>44535</v>
      </c>
      <c r="R2" s="11"/>
      <c r="S2" s="11">
        <f>Q2+1</f>
        <v>44536</v>
      </c>
      <c r="T2" s="11"/>
      <c r="U2" s="12">
        <f>S2+1</f>
        <v>44537</v>
      </c>
      <c r="V2" s="12"/>
      <c r="W2" s="12">
        <f>U2+1</f>
        <v>44538</v>
      </c>
      <c r="X2" s="12"/>
      <c r="Y2" s="12">
        <f>W2+1</f>
        <v>44539</v>
      </c>
      <c r="Z2" s="12"/>
      <c r="AA2" s="12">
        <f>Y2+1</f>
        <v>44540</v>
      </c>
      <c r="AB2" s="12"/>
      <c r="AC2" s="12">
        <f>AA2+1</f>
        <v>44541</v>
      </c>
      <c r="AD2" s="12"/>
      <c r="AE2" s="12">
        <f>AC2+1</f>
        <v>44542</v>
      </c>
      <c r="AF2" s="12"/>
      <c r="AG2" s="12">
        <f>AE2+1</f>
        <v>44543</v>
      </c>
      <c r="AH2" s="12"/>
      <c r="AI2" s="12">
        <f>AG2+1</f>
        <v>44544</v>
      </c>
      <c r="AJ2" s="11"/>
      <c r="AK2" s="11">
        <f>AI2+1</f>
        <v>44545</v>
      </c>
      <c r="AL2" s="11"/>
      <c r="AM2" s="11">
        <f>AK2+1</f>
        <v>44546</v>
      </c>
      <c r="AN2" s="11"/>
      <c r="AO2" s="11">
        <f>AM2+1</f>
        <v>44547</v>
      </c>
      <c r="AP2" s="11"/>
      <c r="AQ2" s="11">
        <f>AO2+1</f>
        <v>44548</v>
      </c>
      <c r="AR2" s="11"/>
      <c r="AS2" s="11">
        <f>AQ2+1</f>
        <v>44549</v>
      </c>
      <c r="AT2" s="13"/>
    </row>
    <row r="3" spans="5:46" ht="18.75" hidden="1">
      <c r="E3" s="14" t="str">
        <f>CONCATENATE("(",TEXT(E2,"aaa"),")")</f>
        <v>(月)</v>
      </c>
      <c r="F3" s="14"/>
      <c r="G3" s="14" t="str">
        <f aca="true" t="shared" si="0" ref="G3:AS3">CONCATENATE("(",TEXT(G2,"aaa"),")")</f>
        <v>(火)</v>
      </c>
      <c r="H3" s="14"/>
      <c r="I3" s="14" t="str">
        <f t="shared" si="0"/>
        <v>(水)</v>
      </c>
      <c r="J3" s="14"/>
      <c r="K3" s="14" t="str">
        <f t="shared" si="0"/>
        <v>(木)</v>
      </c>
      <c r="L3" s="14"/>
      <c r="M3" s="14" t="str">
        <f t="shared" si="0"/>
        <v>(金)</v>
      </c>
      <c r="N3" s="14"/>
      <c r="O3" s="14" t="str">
        <f t="shared" si="0"/>
        <v>(土)</v>
      </c>
      <c r="P3" s="14"/>
      <c r="Q3" s="14" t="str">
        <f t="shared" si="0"/>
        <v>(日)</v>
      </c>
      <c r="R3" s="14"/>
      <c r="S3" s="14" t="str">
        <f t="shared" si="0"/>
        <v>(月)</v>
      </c>
      <c r="T3" s="14"/>
      <c r="U3" s="14" t="str">
        <f t="shared" si="0"/>
        <v>(火)</v>
      </c>
      <c r="V3" s="14"/>
      <c r="W3" s="14" t="str">
        <f t="shared" si="0"/>
        <v>(水)</v>
      </c>
      <c r="X3" s="14"/>
      <c r="Y3" s="14" t="str">
        <f t="shared" si="0"/>
        <v>(木)</v>
      </c>
      <c r="Z3" s="14"/>
      <c r="AA3" s="14" t="str">
        <f t="shared" si="0"/>
        <v>(金)</v>
      </c>
      <c r="AB3" s="14"/>
      <c r="AC3" s="14" t="str">
        <f t="shared" si="0"/>
        <v>(土)</v>
      </c>
      <c r="AD3" s="14"/>
      <c r="AE3" s="14" t="str">
        <f t="shared" si="0"/>
        <v>(日)</v>
      </c>
      <c r="AF3" s="14"/>
      <c r="AG3" s="14" t="str">
        <f t="shared" si="0"/>
        <v>(月)</v>
      </c>
      <c r="AH3" s="14"/>
      <c r="AI3" s="14" t="str">
        <f t="shared" si="0"/>
        <v>(火)</v>
      </c>
      <c r="AJ3" s="14"/>
      <c r="AK3" s="14" t="str">
        <f t="shared" si="0"/>
        <v>(水)</v>
      </c>
      <c r="AL3" s="14"/>
      <c r="AM3" s="14" t="str">
        <f t="shared" si="0"/>
        <v>(木)</v>
      </c>
      <c r="AN3" s="14"/>
      <c r="AO3" s="14" t="str">
        <f t="shared" si="0"/>
        <v>(金)</v>
      </c>
      <c r="AP3" s="14"/>
      <c r="AQ3" s="14" t="str">
        <f t="shared" si="0"/>
        <v>(土)</v>
      </c>
      <c r="AR3" s="14"/>
      <c r="AS3" s="14" t="str">
        <f t="shared" si="0"/>
        <v>(日)</v>
      </c>
      <c r="AT3" s="56"/>
    </row>
    <row r="4" spans="5:46" ht="18.75" hidden="1">
      <c r="E4" s="15">
        <f>MONTH(E2)</f>
        <v>11</v>
      </c>
      <c r="F4" s="15"/>
      <c r="G4" s="15">
        <f aca="true" t="shared" si="1" ref="G4:AS4">MONTH(G2)</f>
        <v>11</v>
      </c>
      <c r="H4" s="15"/>
      <c r="I4" s="15">
        <f t="shared" si="1"/>
        <v>12</v>
      </c>
      <c r="J4" s="15"/>
      <c r="K4" s="15">
        <f t="shared" si="1"/>
        <v>12</v>
      </c>
      <c r="L4" s="15"/>
      <c r="M4" s="15">
        <f t="shared" si="1"/>
        <v>12</v>
      </c>
      <c r="N4" s="15"/>
      <c r="O4" s="15">
        <f t="shared" si="1"/>
        <v>12</v>
      </c>
      <c r="P4" s="15"/>
      <c r="Q4" s="15">
        <f t="shared" si="1"/>
        <v>12</v>
      </c>
      <c r="R4" s="15"/>
      <c r="S4" s="15">
        <f t="shared" si="1"/>
        <v>12</v>
      </c>
      <c r="T4" s="15"/>
      <c r="U4" s="15">
        <f t="shared" si="1"/>
        <v>12</v>
      </c>
      <c r="V4" s="15"/>
      <c r="W4" s="15">
        <f t="shared" si="1"/>
        <v>12</v>
      </c>
      <c r="X4" s="15"/>
      <c r="Y4" s="15">
        <f t="shared" si="1"/>
        <v>12</v>
      </c>
      <c r="Z4" s="15"/>
      <c r="AA4" s="15">
        <f t="shared" si="1"/>
        <v>12</v>
      </c>
      <c r="AB4" s="15"/>
      <c r="AC4" s="15">
        <f t="shared" si="1"/>
        <v>12</v>
      </c>
      <c r="AD4" s="15"/>
      <c r="AE4" s="15">
        <f t="shared" si="1"/>
        <v>12</v>
      </c>
      <c r="AF4" s="15"/>
      <c r="AG4" s="15">
        <f t="shared" si="1"/>
        <v>12</v>
      </c>
      <c r="AH4" s="15"/>
      <c r="AI4" s="15">
        <f t="shared" si="1"/>
        <v>12</v>
      </c>
      <c r="AJ4" s="15"/>
      <c r="AK4" s="15">
        <f t="shared" si="1"/>
        <v>12</v>
      </c>
      <c r="AL4" s="15"/>
      <c r="AM4" s="15">
        <f t="shared" si="1"/>
        <v>12</v>
      </c>
      <c r="AN4" s="15"/>
      <c r="AO4" s="15">
        <f t="shared" si="1"/>
        <v>12</v>
      </c>
      <c r="AP4" s="15"/>
      <c r="AQ4" s="15">
        <f t="shared" si="1"/>
        <v>12</v>
      </c>
      <c r="AR4" s="15"/>
      <c r="AS4" s="15">
        <f t="shared" si="1"/>
        <v>12</v>
      </c>
      <c r="AT4" s="15"/>
    </row>
    <row r="5" spans="5:46" ht="18.75" hidden="1">
      <c r="E5" s="15">
        <f>DAY(E2)</f>
        <v>29</v>
      </c>
      <c r="F5" s="15"/>
      <c r="G5" s="15">
        <f aca="true" t="shared" si="2" ref="G5:AS5">DAY(G2)</f>
        <v>30</v>
      </c>
      <c r="H5" s="15"/>
      <c r="I5" s="15">
        <f t="shared" si="2"/>
        <v>1</v>
      </c>
      <c r="J5" s="15"/>
      <c r="K5" s="15">
        <f t="shared" si="2"/>
        <v>2</v>
      </c>
      <c r="L5" s="15"/>
      <c r="M5" s="15">
        <f t="shared" si="2"/>
        <v>3</v>
      </c>
      <c r="N5" s="15"/>
      <c r="O5" s="15">
        <f t="shared" si="2"/>
        <v>4</v>
      </c>
      <c r="P5" s="15"/>
      <c r="Q5" s="15">
        <f t="shared" si="2"/>
        <v>5</v>
      </c>
      <c r="R5" s="15"/>
      <c r="S5" s="15">
        <f t="shared" si="2"/>
        <v>6</v>
      </c>
      <c r="T5" s="15"/>
      <c r="U5" s="15">
        <f t="shared" si="2"/>
        <v>7</v>
      </c>
      <c r="V5" s="15"/>
      <c r="W5" s="15">
        <f t="shared" si="2"/>
        <v>8</v>
      </c>
      <c r="X5" s="15"/>
      <c r="Y5" s="15">
        <f t="shared" si="2"/>
        <v>9</v>
      </c>
      <c r="Z5" s="15"/>
      <c r="AA5" s="15">
        <f t="shared" si="2"/>
        <v>10</v>
      </c>
      <c r="AB5" s="15"/>
      <c r="AC5" s="15">
        <f t="shared" si="2"/>
        <v>11</v>
      </c>
      <c r="AD5" s="15"/>
      <c r="AE5" s="15">
        <f t="shared" si="2"/>
        <v>12</v>
      </c>
      <c r="AF5" s="15"/>
      <c r="AG5" s="15">
        <f t="shared" si="2"/>
        <v>13</v>
      </c>
      <c r="AH5" s="15"/>
      <c r="AI5" s="15">
        <f t="shared" si="2"/>
        <v>14</v>
      </c>
      <c r="AJ5" s="15"/>
      <c r="AK5" s="15">
        <f t="shared" si="2"/>
        <v>15</v>
      </c>
      <c r="AL5" s="15"/>
      <c r="AM5" s="15">
        <f t="shared" si="2"/>
        <v>16</v>
      </c>
      <c r="AN5" s="15"/>
      <c r="AO5" s="15">
        <f t="shared" si="2"/>
        <v>17</v>
      </c>
      <c r="AP5" s="15"/>
      <c r="AQ5" s="15">
        <f t="shared" si="2"/>
        <v>18</v>
      </c>
      <c r="AR5" s="15"/>
      <c r="AS5" s="15">
        <f t="shared" si="2"/>
        <v>19</v>
      </c>
      <c r="AT5" s="16"/>
    </row>
    <row r="6" spans="5:46" ht="18.75" hidden="1">
      <c r="E6" s="15" t="str">
        <f aca="true" t="shared" si="3" ref="E6:AS6">CONCATENATE(E4,"/",E5," ",E3)</f>
        <v>11/29 (月)</v>
      </c>
      <c r="F6" s="15"/>
      <c r="G6" s="15" t="str">
        <f t="shared" si="3"/>
        <v>11/30 (火)</v>
      </c>
      <c r="H6" s="15"/>
      <c r="I6" s="15" t="str">
        <f t="shared" si="3"/>
        <v>12/1 (水)</v>
      </c>
      <c r="J6" s="15"/>
      <c r="K6" s="15" t="str">
        <f t="shared" si="3"/>
        <v>12/2 (木)</v>
      </c>
      <c r="L6" s="15"/>
      <c r="M6" s="15" t="str">
        <f t="shared" si="3"/>
        <v>12/3 (金)</v>
      </c>
      <c r="N6" s="15"/>
      <c r="O6" s="15" t="str">
        <f t="shared" si="3"/>
        <v>12/4 (土)</v>
      </c>
      <c r="P6" s="15"/>
      <c r="Q6" s="15" t="str">
        <f t="shared" si="3"/>
        <v>12/5 (日)</v>
      </c>
      <c r="R6" s="15"/>
      <c r="S6" s="15" t="str">
        <f t="shared" si="3"/>
        <v>12/6 (月)</v>
      </c>
      <c r="T6" s="15"/>
      <c r="U6" s="15" t="str">
        <f t="shared" si="3"/>
        <v>12/7 (火)</v>
      </c>
      <c r="V6" s="15"/>
      <c r="W6" s="15" t="str">
        <f t="shared" si="3"/>
        <v>12/8 (水)</v>
      </c>
      <c r="X6" s="15"/>
      <c r="Y6" s="15" t="str">
        <f t="shared" si="3"/>
        <v>12/9 (木)</v>
      </c>
      <c r="Z6" s="15"/>
      <c r="AA6" s="15" t="str">
        <f t="shared" si="3"/>
        <v>12/10 (金)</v>
      </c>
      <c r="AB6" s="15"/>
      <c r="AC6" s="15" t="str">
        <f t="shared" si="3"/>
        <v>12/11 (土)</v>
      </c>
      <c r="AD6" s="15"/>
      <c r="AE6" s="15" t="str">
        <f t="shared" si="3"/>
        <v>12/12 (日)</v>
      </c>
      <c r="AF6" s="15"/>
      <c r="AG6" s="15" t="str">
        <f t="shared" si="3"/>
        <v>12/13 (月)</v>
      </c>
      <c r="AH6" s="15"/>
      <c r="AI6" s="15" t="str">
        <f t="shared" si="3"/>
        <v>12/14 (火)</v>
      </c>
      <c r="AJ6" s="15"/>
      <c r="AK6" s="15" t="str">
        <f t="shared" si="3"/>
        <v>12/15 (水)</v>
      </c>
      <c r="AL6" s="15"/>
      <c r="AM6" s="15" t="str">
        <f t="shared" si="3"/>
        <v>12/16 (木)</v>
      </c>
      <c r="AN6" s="15"/>
      <c r="AO6" s="15" t="str">
        <f t="shared" si="3"/>
        <v>12/17 (金)</v>
      </c>
      <c r="AP6" s="15"/>
      <c r="AQ6" s="15" t="str">
        <f t="shared" si="3"/>
        <v>12/18 (土)</v>
      </c>
      <c r="AR6" s="15"/>
      <c r="AS6" s="15" t="str">
        <f t="shared" si="3"/>
        <v>12/19 (日)</v>
      </c>
      <c r="AT6" s="16"/>
    </row>
    <row r="8" spans="2:27" ht="37.5" customHeight="1">
      <c r="B8" s="86" t="s">
        <v>16</v>
      </c>
      <c r="C8" s="87"/>
      <c r="D8" s="87"/>
      <c r="E8" s="87"/>
      <c r="F8" s="58"/>
      <c r="G8" s="88" t="s">
        <v>0</v>
      </c>
      <c r="H8" s="89"/>
      <c r="I8" s="90" t="s">
        <v>17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</row>
    <row r="10" spans="2:16" ht="37.5" customHeight="1">
      <c r="B10" s="55" t="s">
        <v>18</v>
      </c>
      <c r="C10" s="75"/>
      <c r="D10" s="77"/>
      <c r="E10" s="93" t="s">
        <v>19</v>
      </c>
      <c r="F10" s="94"/>
      <c r="G10" s="94"/>
      <c r="H10" s="95"/>
      <c r="I10" s="75" t="s">
        <v>106</v>
      </c>
      <c r="J10" s="76"/>
      <c r="K10" s="76"/>
      <c r="L10" s="76"/>
      <c r="M10" s="77"/>
      <c r="N10" s="17"/>
      <c r="O10" s="56"/>
      <c r="P10" s="56"/>
    </row>
    <row r="11" spans="2:16" ht="37.5" customHeight="1">
      <c r="B11" s="55" t="s">
        <v>20</v>
      </c>
      <c r="C11" s="75" t="s">
        <v>21</v>
      </c>
      <c r="D11" s="76"/>
      <c r="E11" s="76"/>
      <c r="F11" s="76"/>
      <c r="G11" s="76"/>
      <c r="H11" s="77"/>
      <c r="I11" s="88" t="s">
        <v>22</v>
      </c>
      <c r="J11" s="89"/>
      <c r="K11" s="96">
        <v>99</v>
      </c>
      <c r="L11" s="97"/>
      <c r="M11" s="18" t="s">
        <v>23</v>
      </c>
      <c r="N11" s="19"/>
      <c r="O11" s="20"/>
      <c r="P11" s="20"/>
    </row>
    <row r="12" spans="2:26" ht="37.5" customHeight="1">
      <c r="B12" s="55" t="s">
        <v>24</v>
      </c>
      <c r="C12" s="75" t="s">
        <v>25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21"/>
      <c r="O12" s="56"/>
      <c r="P12" s="56"/>
      <c r="Y12" s="22"/>
      <c r="Z12" s="22"/>
    </row>
    <row r="13" spans="2:46" ht="37.5" customHeight="1">
      <c r="B13" s="93" t="s">
        <v>26</v>
      </c>
      <c r="C13" s="95"/>
      <c r="D13" s="75" t="s">
        <v>27</v>
      </c>
      <c r="E13" s="76"/>
      <c r="F13" s="76"/>
      <c r="G13" s="76"/>
      <c r="H13" s="76"/>
      <c r="I13" s="76"/>
      <c r="J13" s="76"/>
      <c r="K13" s="76"/>
      <c r="L13" s="76"/>
      <c r="M13" s="77"/>
      <c r="N13" s="17"/>
      <c r="O13" s="56"/>
      <c r="P13" s="56"/>
      <c r="AG13" s="98"/>
      <c r="AH13" s="98"/>
      <c r="AI13" s="98"/>
      <c r="AJ13" s="56"/>
      <c r="AK13" s="98"/>
      <c r="AL13" s="98"/>
      <c r="AM13" s="99"/>
      <c r="AN13" s="99"/>
      <c r="AO13" s="99"/>
      <c r="AP13" s="99"/>
      <c r="AQ13" s="99"/>
      <c r="AR13" s="99"/>
      <c r="AS13" s="99"/>
      <c r="AT13" s="57"/>
    </row>
    <row r="14" spans="5:46" ht="19.5" hidden="1">
      <c r="E14" s="100" t="s">
        <v>28</v>
      </c>
      <c r="F14" s="100"/>
      <c r="G14" s="100" t="s">
        <v>29</v>
      </c>
      <c r="H14" s="100"/>
      <c r="I14" s="100" t="s">
        <v>30</v>
      </c>
      <c r="J14" s="100"/>
      <c r="K14" s="100" t="s">
        <v>31</v>
      </c>
      <c r="L14" s="100"/>
      <c r="M14" s="100" t="s">
        <v>32</v>
      </c>
      <c r="N14" s="100"/>
      <c r="O14" s="100" t="s">
        <v>33</v>
      </c>
      <c r="P14" s="100"/>
      <c r="Q14" s="100" t="s">
        <v>34</v>
      </c>
      <c r="R14" s="100"/>
      <c r="S14" s="100" t="s">
        <v>35</v>
      </c>
      <c r="T14" s="100"/>
      <c r="U14" s="100" t="s">
        <v>36</v>
      </c>
      <c r="V14" s="100"/>
      <c r="W14" s="100" t="s">
        <v>37</v>
      </c>
      <c r="X14" s="100"/>
      <c r="Y14" s="100" t="s">
        <v>38</v>
      </c>
      <c r="Z14" s="100"/>
      <c r="AA14" s="100" t="s">
        <v>39</v>
      </c>
      <c r="AB14" s="100"/>
      <c r="AC14" s="100" t="s">
        <v>40</v>
      </c>
      <c r="AD14" s="100"/>
      <c r="AE14" s="100" t="s">
        <v>41</v>
      </c>
      <c r="AF14" s="100"/>
      <c r="AG14" s="100" t="s">
        <v>42</v>
      </c>
      <c r="AH14" s="100"/>
      <c r="AI14" s="100" t="s">
        <v>43</v>
      </c>
      <c r="AJ14" s="100"/>
      <c r="AK14" s="100" t="s">
        <v>44</v>
      </c>
      <c r="AL14" s="100"/>
      <c r="AM14" s="101" t="s">
        <v>45</v>
      </c>
      <c r="AN14" s="101"/>
      <c r="AO14" s="101" t="s">
        <v>46</v>
      </c>
      <c r="AP14" s="101"/>
      <c r="AQ14" s="101" t="s">
        <v>47</v>
      </c>
      <c r="AR14" s="101"/>
      <c r="AS14" s="101" t="s">
        <v>48</v>
      </c>
      <c r="AT14" s="101"/>
    </row>
    <row r="15" spans="5:46" ht="15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4"/>
      <c r="AN15" s="24"/>
      <c r="AO15" s="24"/>
      <c r="AP15" s="24"/>
      <c r="AQ15" s="24"/>
      <c r="AR15" s="24"/>
      <c r="AS15" s="25"/>
      <c r="AT15" s="25"/>
    </row>
    <row r="16" spans="2:46" ht="15">
      <c r="B16" s="102" t="s">
        <v>49</v>
      </c>
      <c r="C16" s="102"/>
      <c r="D16" s="102"/>
      <c r="E16" s="103" t="str">
        <f>E6</f>
        <v>11/29 (月)</v>
      </c>
      <c r="F16" s="104"/>
      <c r="G16" s="103" t="str">
        <f aca="true" t="shared" si="4" ref="G16:AS16">G6</f>
        <v>11/30 (火)</v>
      </c>
      <c r="H16" s="104"/>
      <c r="I16" s="103" t="str">
        <f t="shared" si="4"/>
        <v>12/1 (水)</v>
      </c>
      <c r="J16" s="104"/>
      <c r="K16" s="103" t="str">
        <f t="shared" si="4"/>
        <v>12/2 (木)</v>
      </c>
      <c r="L16" s="104"/>
      <c r="M16" s="103" t="str">
        <f t="shared" si="4"/>
        <v>12/3 (金)</v>
      </c>
      <c r="N16" s="104"/>
      <c r="O16" s="103" t="str">
        <f t="shared" si="4"/>
        <v>12/4 (土)</v>
      </c>
      <c r="P16" s="104"/>
      <c r="Q16" s="103" t="str">
        <f t="shared" si="4"/>
        <v>12/5 (日)</v>
      </c>
      <c r="R16" s="104"/>
      <c r="S16" s="103" t="str">
        <f t="shared" si="4"/>
        <v>12/6 (月)</v>
      </c>
      <c r="T16" s="104"/>
      <c r="U16" s="103" t="str">
        <f t="shared" si="4"/>
        <v>12/7 (火)</v>
      </c>
      <c r="V16" s="104"/>
      <c r="W16" s="103" t="str">
        <f t="shared" si="4"/>
        <v>12/8 (水)</v>
      </c>
      <c r="X16" s="104"/>
      <c r="Y16" s="103" t="str">
        <f t="shared" si="4"/>
        <v>12/9 (木)</v>
      </c>
      <c r="Z16" s="104"/>
      <c r="AA16" s="103" t="str">
        <f t="shared" si="4"/>
        <v>12/10 (金)</v>
      </c>
      <c r="AB16" s="104"/>
      <c r="AC16" s="103" t="str">
        <f t="shared" si="4"/>
        <v>12/11 (土)</v>
      </c>
      <c r="AD16" s="104"/>
      <c r="AE16" s="103" t="str">
        <f t="shared" si="4"/>
        <v>12/12 (日)</v>
      </c>
      <c r="AF16" s="104"/>
      <c r="AG16" s="103" t="str">
        <f t="shared" si="4"/>
        <v>12/13 (月)</v>
      </c>
      <c r="AH16" s="104"/>
      <c r="AI16" s="103" t="str">
        <f t="shared" si="4"/>
        <v>12/14 (火)</v>
      </c>
      <c r="AJ16" s="104"/>
      <c r="AK16" s="103" t="str">
        <f t="shared" si="4"/>
        <v>12/15 (水)</v>
      </c>
      <c r="AL16" s="104"/>
      <c r="AM16" s="103" t="str">
        <f t="shared" si="4"/>
        <v>12/16 (木)</v>
      </c>
      <c r="AN16" s="104"/>
      <c r="AO16" s="103" t="str">
        <f t="shared" si="4"/>
        <v>12/17 (金)</v>
      </c>
      <c r="AP16" s="104"/>
      <c r="AQ16" s="103" t="str">
        <f t="shared" si="4"/>
        <v>12/18 (土)</v>
      </c>
      <c r="AR16" s="104"/>
      <c r="AS16" s="103" t="str">
        <f t="shared" si="4"/>
        <v>12/19 (日)</v>
      </c>
      <c r="AT16" s="104"/>
    </row>
    <row r="17" spans="2:46" ht="37.5" customHeight="1">
      <c r="B17" s="105" t="s">
        <v>50</v>
      </c>
      <c r="C17" s="105"/>
      <c r="D17" s="105"/>
      <c r="E17" s="44"/>
      <c r="F17" s="26" t="s">
        <v>4</v>
      </c>
      <c r="G17" s="44"/>
      <c r="H17" s="26" t="s">
        <v>4</v>
      </c>
      <c r="I17" s="44"/>
      <c r="J17" s="26" t="s">
        <v>4</v>
      </c>
      <c r="K17" s="44"/>
      <c r="L17" s="26" t="s">
        <v>4</v>
      </c>
      <c r="M17" s="44"/>
      <c r="N17" s="26" t="s">
        <v>4</v>
      </c>
      <c r="O17" s="44"/>
      <c r="P17" s="26" t="s">
        <v>4</v>
      </c>
      <c r="Q17" s="44"/>
      <c r="R17" s="26" t="s">
        <v>4</v>
      </c>
      <c r="S17" s="44"/>
      <c r="T17" s="26" t="s">
        <v>4</v>
      </c>
      <c r="U17" s="44"/>
      <c r="V17" s="26" t="s">
        <v>4</v>
      </c>
      <c r="W17" s="44"/>
      <c r="X17" s="26" t="s">
        <v>4</v>
      </c>
      <c r="Y17" s="44"/>
      <c r="Z17" s="26" t="s">
        <v>4</v>
      </c>
      <c r="AA17" s="44"/>
      <c r="AB17" s="26" t="s">
        <v>4</v>
      </c>
      <c r="AC17" s="44"/>
      <c r="AD17" s="26" t="s">
        <v>4</v>
      </c>
      <c r="AE17" s="44"/>
      <c r="AF17" s="26" t="s">
        <v>4</v>
      </c>
      <c r="AG17" s="44"/>
      <c r="AH17" s="26" t="s">
        <v>4</v>
      </c>
      <c r="AI17" s="44"/>
      <c r="AJ17" s="26" t="s">
        <v>4</v>
      </c>
      <c r="AK17" s="44"/>
      <c r="AL17" s="26" t="s">
        <v>4</v>
      </c>
      <c r="AM17" s="44"/>
      <c r="AN17" s="26" t="s">
        <v>4</v>
      </c>
      <c r="AO17" s="44"/>
      <c r="AP17" s="26" t="s">
        <v>4</v>
      </c>
      <c r="AQ17" s="44"/>
      <c r="AR17" s="26" t="s">
        <v>4</v>
      </c>
      <c r="AS17" s="44"/>
      <c r="AT17" s="26" t="s">
        <v>4</v>
      </c>
    </row>
    <row r="18" spans="2:46" ht="37.5" customHeight="1">
      <c r="B18" s="105" t="s">
        <v>51</v>
      </c>
      <c r="C18" s="105"/>
      <c r="D18" s="105"/>
      <c r="E18" s="106" t="s">
        <v>10</v>
      </c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7"/>
      <c r="Q18" s="106"/>
      <c r="R18" s="107"/>
      <c r="S18" s="106"/>
      <c r="T18" s="107"/>
      <c r="U18" s="106"/>
      <c r="V18" s="107"/>
      <c r="W18" s="106"/>
      <c r="X18" s="107"/>
      <c r="Y18" s="106"/>
      <c r="Z18" s="107"/>
      <c r="AA18" s="106"/>
      <c r="AB18" s="107"/>
      <c r="AC18" s="106"/>
      <c r="AD18" s="107"/>
      <c r="AE18" s="106"/>
      <c r="AF18" s="107"/>
      <c r="AG18" s="106"/>
      <c r="AH18" s="107"/>
      <c r="AI18" s="106"/>
      <c r="AJ18" s="107"/>
      <c r="AK18" s="106"/>
      <c r="AL18" s="107"/>
      <c r="AM18" s="106"/>
      <c r="AN18" s="107"/>
      <c r="AO18" s="106"/>
      <c r="AP18" s="107"/>
      <c r="AQ18" s="106"/>
      <c r="AR18" s="107"/>
      <c r="AS18" s="106"/>
      <c r="AT18" s="107"/>
    </row>
    <row r="19" spans="2:46" ht="37.5" customHeight="1">
      <c r="B19" s="105" t="s">
        <v>52</v>
      </c>
      <c r="C19" s="105"/>
      <c r="D19" s="105"/>
      <c r="E19" s="106" t="s">
        <v>10</v>
      </c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7"/>
      <c r="Q19" s="106"/>
      <c r="R19" s="107"/>
      <c r="S19" s="106"/>
      <c r="T19" s="107"/>
      <c r="U19" s="106"/>
      <c r="V19" s="107"/>
      <c r="W19" s="106"/>
      <c r="X19" s="107"/>
      <c r="Y19" s="106"/>
      <c r="Z19" s="107"/>
      <c r="AA19" s="106"/>
      <c r="AB19" s="107"/>
      <c r="AC19" s="106"/>
      <c r="AD19" s="107"/>
      <c r="AE19" s="106"/>
      <c r="AF19" s="107"/>
      <c r="AG19" s="106"/>
      <c r="AH19" s="107"/>
      <c r="AI19" s="106"/>
      <c r="AJ19" s="107"/>
      <c r="AK19" s="106"/>
      <c r="AL19" s="107"/>
      <c r="AM19" s="106"/>
      <c r="AN19" s="107"/>
      <c r="AO19" s="106"/>
      <c r="AP19" s="107"/>
      <c r="AQ19" s="106"/>
      <c r="AR19" s="107"/>
      <c r="AS19" s="106"/>
      <c r="AT19" s="107"/>
    </row>
    <row r="20" spans="2:46" ht="37.5" customHeight="1">
      <c r="B20" s="105" t="s">
        <v>53</v>
      </c>
      <c r="C20" s="105"/>
      <c r="D20" s="105"/>
      <c r="E20" s="106" t="s">
        <v>10</v>
      </c>
      <c r="F20" s="107"/>
      <c r="G20" s="106"/>
      <c r="H20" s="107"/>
      <c r="I20" s="106"/>
      <c r="J20" s="107"/>
      <c r="K20" s="106"/>
      <c r="L20" s="107"/>
      <c r="M20" s="106"/>
      <c r="N20" s="107"/>
      <c r="O20" s="106"/>
      <c r="P20" s="107"/>
      <c r="Q20" s="106"/>
      <c r="R20" s="107"/>
      <c r="S20" s="106"/>
      <c r="T20" s="107"/>
      <c r="U20" s="106"/>
      <c r="V20" s="107"/>
      <c r="W20" s="106"/>
      <c r="X20" s="107"/>
      <c r="Y20" s="106"/>
      <c r="Z20" s="107"/>
      <c r="AA20" s="106"/>
      <c r="AB20" s="107"/>
      <c r="AC20" s="106"/>
      <c r="AD20" s="107"/>
      <c r="AE20" s="106"/>
      <c r="AF20" s="107"/>
      <c r="AG20" s="106"/>
      <c r="AH20" s="107"/>
      <c r="AI20" s="106"/>
      <c r="AJ20" s="107"/>
      <c r="AK20" s="106"/>
      <c r="AL20" s="107"/>
      <c r="AM20" s="106"/>
      <c r="AN20" s="107"/>
      <c r="AO20" s="106"/>
      <c r="AP20" s="107"/>
      <c r="AQ20" s="106"/>
      <c r="AR20" s="107"/>
      <c r="AS20" s="106"/>
      <c r="AT20" s="107"/>
    </row>
    <row r="21" spans="2:46" ht="37.5" customHeight="1">
      <c r="B21" s="105" t="s">
        <v>54</v>
      </c>
      <c r="C21" s="105"/>
      <c r="D21" s="105"/>
      <c r="E21" s="106" t="s">
        <v>10</v>
      </c>
      <c r="F21" s="107"/>
      <c r="G21" s="106"/>
      <c r="H21" s="107"/>
      <c r="I21" s="106"/>
      <c r="J21" s="107"/>
      <c r="K21" s="106"/>
      <c r="L21" s="107"/>
      <c r="M21" s="106"/>
      <c r="N21" s="107"/>
      <c r="O21" s="106"/>
      <c r="P21" s="107"/>
      <c r="Q21" s="106"/>
      <c r="R21" s="107"/>
      <c r="S21" s="106"/>
      <c r="T21" s="107"/>
      <c r="U21" s="106"/>
      <c r="V21" s="107"/>
      <c r="W21" s="106"/>
      <c r="X21" s="107"/>
      <c r="Y21" s="106"/>
      <c r="Z21" s="107"/>
      <c r="AA21" s="106"/>
      <c r="AB21" s="107"/>
      <c r="AC21" s="106"/>
      <c r="AD21" s="107"/>
      <c r="AE21" s="106"/>
      <c r="AF21" s="107"/>
      <c r="AG21" s="106"/>
      <c r="AH21" s="107"/>
      <c r="AI21" s="106"/>
      <c r="AJ21" s="107"/>
      <c r="AK21" s="106"/>
      <c r="AL21" s="107"/>
      <c r="AM21" s="106"/>
      <c r="AN21" s="107"/>
      <c r="AO21" s="106"/>
      <c r="AP21" s="107"/>
      <c r="AQ21" s="106"/>
      <c r="AR21" s="107"/>
      <c r="AS21" s="106"/>
      <c r="AT21" s="107"/>
    </row>
    <row r="22" spans="2:46" ht="37.5" customHeight="1">
      <c r="B22" s="105" t="s">
        <v>55</v>
      </c>
      <c r="C22" s="105"/>
      <c r="D22" s="105"/>
      <c r="E22" s="106" t="s">
        <v>10</v>
      </c>
      <c r="F22" s="107"/>
      <c r="G22" s="106"/>
      <c r="H22" s="107"/>
      <c r="I22" s="106"/>
      <c r="J22" s="107"/>
      <c r="K22" s="106"/>
      <c r="L22" s="107"/>
      <c r="M22" s="106"/>
      <c r="N22" s="107"/>
      <c r="O22" s="106"/>
      <c r="P22" s="107"/>
      <c r="Q22" s="106"/>
      <c r="R22" s="107"/>
      <c r="S22" s="106"/>
      <c r="T22" s="107"/>
      <c r="U22" s="106"/>
      <c r="V22" s="107"/>
      <c r="W22" s="106"/>
      <c r="X22" s="107"/>
      <c r="Y22" s="106"/>
      <c r="Z22" s="107"/>
      <c r="AA22" s="106"/>
      <c r="AB22" s="107"/>
      <c r="AC22" s="106"/>
      <c r="AD22" s="107"/>
      <c r="AE22" s="106"/>
      <c r="AF22" s="107"/>
      <c r="AG22" s="106"/>
      <c r="AH22" s="107"/>
      <c r="AI22" s="106"/>
      <c r="AJ22" s="107"/>
      <c r="AK22" s="106"/>
      <c r="AL22" s="107"/>
      <c r="AM22" s="106"/>
      <c r="AN22" s="107"/>
      <c r="AO22" s="106"/>
      <c r="AP22" s="107"/>
      <c r="AQ22" s="106"/>
      <c r="AR22" s="107"/>
      <c r="AS22" s="106"/>
      <c r="AT22" s="107"/>
    </row>
    <row r="23" spans="2:46" ht="37.5" customHeight="1">
      <c r="B23" s="105" t="s">
        <v>56</v>
      </c>
      <c r="C23" s="105"/>
      <c r="D23" s="105"/>
      <c r="E23" s="106" t="s">
        <v>10</v>
      </c>
      <c r="F23" s="107"/>
      <c r="G23" s="106"/>
      <c r="H23" s="107"/>
      <c r="I23" s="106"/>
      <c r="J23" s="107"/>
      <c r="K23" s="106"/>
      <c r="L23" s="107"/>
      <c r="M23" s="106"/>
      <c r="N23" s="107"/>
      <c r="O23" s="106"/>
      <c r="P23" s="107"/>
      <c r="Q23" s="106"/>
      <c r="R23" s="107"/>
      <c r="S23" s="106"/>
      <c r="T23" s="107"/>
      <c r="U23" s="106"/>
      <c r="V23" s="107"/>
      <c r="W23" s="106"/>
      <c r="X23" s="107"/>
      <c r="Y23" s="106"/>
      <c r="Z23" s="107"/>
      <c r="AA23" s="106"/>
      <c r="AB23" s="107"/>
      <c r="AC23" s="106"/>
      <c r="AD23" s="107"/>
      <c r="AE23" s="106"/>
      <c r="AF23" s="107"/>
      <c r="AG23" s="106"/>
      <c r="AH23" s="107"/>
      <c r="AI23" s="106"/>
      <c r="AJ23" s="107"/>
      <c r="AK23" s="106"/>
      <c r="AL23" s="107"/>
      <c r="AM23" s="106"/>
      <c r="AN23" s="107"/>
      <c r="AO23" s="106"/>
      <c r="AP23" s="107"/>
      <c r="AQ23" s="106"/>
      <c r="AR23" s="107"/>
      <c r="AS23" s="106"/>
      <c r="AT23" s="107"/>
    </row>
    <row r="24" spans="2:46" ht="96" customHeight="1">
      <c r="B24" s="108" t="s">
        <v>57</v>
      </c>
      <c r="C24" s="109"/>
      <c r="D24" s="110"/>
      <c r="E24" s="106" t="s">
        <v>10</v>
      </c>
      <c r="F24" s="107"/>
      <c r="G24" s="106"/>
      <c r="H24" s="107"/>
      <c r="I24" s="106"/>
      <c r="J24" s="107"/>
      <c r="K24" s="106"/>
      <c r="L24" s="107"/>
      <c r="M24" s="106"/>
      <c r="N24" s="107"/>
      <c r="O24" s="106"/>
      <c r="P24" s="107"/>
      <c r="Q24" s="106"/>
      <c r="R24" s="107"/>
      <c r="S24" s="106"/>
      <c r="T24" s="107"/>
      <c r="U24" s="106"/>
      <c r="V24" s="107"/>
      <c r="W24" s="106"/>
      <c r="X24" s="107"/>
      <c r="Y24" s="106"/>
      <c r="Z24" s="107"/>
      <c r="AA24" s="106"/>
      <c r="AB24" s="107"/>
      <c r="AC24" s="106"/>
      <c r="AD24" s="107"/>
      <c r="AE24" s="106"/>
      <c r="AF24" s="107"/>
      <c r="AG24" s="106"/>
      <c r="AH24" s="107"/>
      <c r="AI24" s="106"/>
      <c r="AJ24" s="107"/>
      <c r="AK24" s="106"/>
      <c r="AL24" s="107"/>
      <c r="AM24" s="106"/>
      <c r="AN24" s="107"/>
      <c r="AO24" s="106"/>
      <c r="AP24" s="107"/>
      <c r="AQ24" s="106"/>
      <c r="AR24" s="107"/>
      <c r="AS24" s="106"/>
      <c r="AT24" s="107"/>
    </row>
    <row r="25" spans="2:46" ht="37.5" customHeight="1">
      <c r="B25" s="105" t="s">
        <v>58</v>
      </c>
      <c r="C25" s="105"/>
      <c r="D25" s="105"/>
      <c r="E25" s="106" t="s">
        <v>10</v>
      </c>
      <c r="F25" s="107"/>
      <c r="G25" s="106"/>
      <c r="H25" s="107"/>
      <c r="I25" s="106"/>
      <c r="J25" s="107"/>
      <c r="K25" s="106"/>
      <c r="L25" s="107"/>
      <c r="M25" s="106"/>
      <c r="N25" s="107"/>
      <c r="O25" s="106"/>
      <c r="P25" s="107"/>
      <c r="Q25" s="106"/>
      <c r="R25" s="107"/>
      <c r="S25" s="106"/>
      <c r="T25" s="107"/>
      <c r="U25" s="106"/>
      <c r="V25" s="107"/>
      <c r="W25" s="106"/>
      <c r="X25" s="107"/>
      <c r="Y25" s="106"/>
      <c r="Z25" s="107"/>
      <c r="AA25" s="106"/>
      <c r="AB25" s="107"/>
      <c r="AC25" s="106"/>
      <c r="AD25" s="107"/>
      <c r="AE25" s="106"/>
      <c r="AF25" s="107"/>
      <c r="AG25" s="106"/>
      <c r="AH25" s="107"/>
      <c r="AI25" s="106"/>
      <c r="AJ25" s="107"/>
      <c r="AK25" s="106"/>
      <c r="AL25" s="107"/>
      <c r="AM25" s="106"/>
      <c r="AN25" s="107"/>
      <c r="AO25" s="106"/>
      <c r="AP25" s="107"/>
      <c r="AQ25" s="106"/>
      <c r="AR25" s="107"/>
      <c r="AS25" s="106"/>
      <c r="AT25" s="107"/>
    </row>
    <row r="26" spans="2:46" ht="37.5" customHeight="1" hidden="1">
      <c r="B26" s="27"/>
      <c r="C26" s="27"/>
      <c r="D26" s="28"/>
      <c r="E26" s="111">
        <f>AE1</f>
        <v>37.3</v>
      </c>
      <c r="F26" s="112"/>
      <c r="G26" s="111">
        <f>AE1</f>
        <v>37.3</v>
      </c>
      <c r="H26" s="112"/>
      <c r="I26" s="113">
        <f>AE1</f>
        <v>37.3</v>
      </c>
      <c r="J26" s="114"/>
      <c r="K26" s="111">
        <f>AE1</f>
        <v>37.3</v>
      </c>
      <c r="L26" s="112"/>
      <c r="M26" s="111">
        <f>AE1</f>
        <v>37.3</v>
      </c>
      <c r="N26" s="112"/>
      <c r="O26" s="111">
        <f>AE1</f>
        <v>37.3</v>
      </c>
      <c r="P26" s="112"/>
      <c r="Q26" s="111">
        <f>AE1</f>
        <v>37.3</v>
      </c>
      <c r="R26" s="112"/>
      <c r="S26" s="111">
        <f>AE1</f>
        <v>37.3</v>
      </c>
      <c r="T26" s="112"/>
      <c r="U26" s="111">
        <f>AE1</f>
        <v>37.3</v>
      </c>
      <c r="V26" s="112"/>
      <c r="W26" s="111">
        <f>AE1</f>
        <v>37.3</v>
      </c>
      <c r="X26" s="112"/>
      <c r="Y26" s="111">
        <f>AE1</f>
        <v>37.3</v>
      </c>
      <c r="Z26" s="112"/>
      <c r="AA26" s="111">
        <f>AE1</f>
        <v>37.3</v>
      </c>
      <c r="AB26" s="112"/>
      <c r="AC26" s="111">
        <f>AE1</f>
        <v>37.3</v>
      </c>
      <c r="AD26" s="112"/>
      <c r="AE26" s="111">
        <f>AE1</f>
        <v>37.3</v>
      </c>
      <c r="AF26" s="112"/>
      <c r="AG26" s="111">
        <f>AE1</f>
        <v>37.3</v>
      </c>
      <c r="AH26" s="112"/>
      <c r="AI26" s="111">
        <f>AE1</f>
        <v>37.3</v>
      </c>
      <c r="AJ26" s="112"/>
      <c r="AK26" s="111">
        <f>AE1</f>
        <v>37.3</v>
      </c>
      <c r="AL26" s="112"/>
      <c r="AM26" s="111">
        <f>AE1</f>
        <v>37.3</v>
      </c>
      <c r="AN26" s="112"/>
      <c r="AO26" s="111">
        <f>AE1</f>
        <v>37.3</v>
      </c>
      <c r="AP26" s="112"/>
      <c r="AQ26" s="111">
        <f>AE1</f>
        <v>37.3</v>
      </c>
      <c r="AR26" s="112"/>
      <c r="AS26" s="111">
        <f>AE1</f>
        <v>37.3</v>
      </c>
      <c r="AT26" s="112"/>
    </row>
    <row r="27" spans="2:46" ht="37.5" customHeight="1" hidden="1">
      <c r="B27" s="29"/>
      <c r="C27" s="29"/>
      <c r="D27" s="29"/>
      <c r="E27" s="115">
        <f>E26-0.1</f>
        <v>37.199999999999996</v>
      </c>
      <c r="F27" s="116"/>
      <c r="G27" s="115">
        <f>G26-0.1</f>
        <v>37.199999999999996</v>
      </c>
      <c r="H27" s="116"/>
      <c r="I27" s="115">
        <f>I26-0.1</f>
        <v>37.199999999999996</v>
      </c>
      <c r="J27" s="116"/>
      <c r="K27" s="115">
        <f>K26-0.1</f>
        <v>37.199999999999996</v>
      </c>
      <c r="L27" s="116"/>
      <c r="M27" s="115">
        <f>M26-0.1</f>
        <v>37.199999999999996</v>
      </c>
      <c r="N27" s="116"/>
      <c r="O27" s="115">
        <f>O26-0.1</f>
        <v>37.199999999999996</v>
      </c>
      <c r="P27" s="116"/>
      <c r="Q27" s="115">
        <f>Q26-0.1</f>
        <v>37.199999999999996</v>
      </c>
      <c r="R27" s="116"/>
      <c r="S27" s="115">
        <f>S26-0.1</f>
        <v>37.199999999999996</v>
      </c>
      <c r="T27" s="116"/>
      <c r="U27" s="115">
        <f>U26-0.1</f>
        <v>37.199999999999996</v>
      </c>
      <c r="V27" s="116"/>
      <c r="W27" s="115">
        <f>W26-0.1</f>
        <v>37.199999999999996</v>
      </c>
      <c r="X27" s="116"/>
      <c r="Y27" s="115">
        <f>Y26-0.1</f>
        <v>37.199999999999996</v>
      </c>
      <c r="Z27" s="116"/>
      <c r="AA27" s="115">
        <f>AA26-0.1</f>
        <v>37.199999999999996</v>
      </c>
      <c r="AB27" s="116"/>
      <c r="AC27" s="115">
        <f>AC26-0.1</f>
        <v>37.199999999999996</v>
      </c>
      <c r="AD27" s="116"/>
      <c r="AE27" s="115">
        <f>AE26-0.1</f>
        <v>37.199999999999996</v>
      </c>
      <c r="AF27" s="116"/>
      <c r="AG27" s="115">
        <f>AG26-0.1</f>
        <v>37.199999999999996</v>
      </c>
      <c r="AH27" s="116"/>
      <c r="AI27" s="115">
        <f>AI26-0.1</f>
        <v>37.199999999999996</v>
      </c>
      <c r="AJ27" s="116"/>
      <c r="AK27" s="115">
        <f>AK26-0.1</f>
        <v>37.199999999999996</v>
      </c>
      <c r="AL27" s="116"/>
      <c r="AM27" s="115">
        <f>AM26-0.1</f>
        <v>37.199999999999996</v>
      </c>
      <c r="AN27" s="116"/>
      <c r="AO27" s="117">
        <f>AO26-0.1</f>
        <v>37.199999999999996</v>
      </c>
      <c r="AP27" s="118"/>
      <c r="AQ27" s="119">
        <f>AQ26-0.1</f>
        <v>37.199999999999996</v>
      </c>
      <c r="AR27" s="118"/>
      <c r="AS27" s="119">
        <f>AS26-0.1</f>
        <v>37.199999999999996</v>
      </c>
      <c r="AT27" s="118"/>
    </row>
    <row r="28" spans="2:46" ht="37.5" customHeight="1">
      <c r="B28" s="105" t="s">
        <v>105</v>
      </c>
      <c r="C28" s="105"/>
      <c r="D28" s="105"/>
      <c r="E28" s="120"/>
      <c r="F28" s="121"/>
      <c r="G28" s="120"/>
      <c r="H28" s="121"/>
      <c r="I28" s="120"/>
      <c r="J28" s="121"/>
      <c r="K28" s="120"/>
      <c r="L28" s="121"/>
      <c r="M28" s="120"/>
      <c r="N28" s="121"/>
      <c r="O28" s="120"/>
      <c r="P28" s="121"/>
      <c r="Q28" s="120"/>
      <c r="R28" s="121"/>
      <c r="S28" s="120"/>
      <c r="T28" s="121"/>
      <c r="U28" s="120"/>
      <c r="V28" s="121"/>
      <c r="W28" s="120"/>
      <c r="X28" s="121"/>
      <c r="Y28" s="120"/>
      <c r="Z28" s="121"/>
      <c r="AA28" s="120"/>
      <c r="AB28" s="121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</row>
    <row r="29" spans="2:42" ht="37.5" customHeight="1">
      <c r="B29" s="105" t="s">
        <v>59</v>
      </c>
      <c r="C29" s="105"/>
      <c r="D29" s="105"/>
      <c r="E29" s="12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4"/>
      <c r="W29" s="125" t="s">
        <v>60</v>
      </c>
      <c r="X29" s="126"/>
      <c r="Y29" s="127" t="s">
        <v>61</v>
      </c>
      <c r="Z29" s="128"/>
      <c r="AA29" s="128"/>
      <c r="AB29" s="128"/>
      <c r="AC29" s="128"/>
      <c r="AD29" s="128"/>
      <c r="AE29" s="128"/>
      <c r="AF29" s="129"/>
      <c r="AG29" s="68"/>
      <c r="AH29" s="130"/>
      <c r="AI29" s="130"/>
      <c r="AJ29" s="130"/>
      <c r="AK29" s="130"/>
      <c r="AL29" s="130"/>
      <c r="AM29" s="130"/>
      <c r="AN29" s="130"/>
      <c r="AO29" s="69"/>
      <c r="AP29" s="30"/>
    </row>
    <row r="30" spans="2:42" ht="54" customHeight="1">
      <c r="B30" s="134" t="s">
        <v>62</v>
      </c>
      <c r="C30" s="134"/>
      <c r="D30" s="134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7"/>
      <c r="AP30" s="30"/>
    </row>
    <row r="31" spans="2:40" ht="37.5" customHeight="1">
      <c r="B31" s="138" t="s">
        <v>63</v>
      </c>
      <c r="C31" s="138"/>
      <c r="D31" s="138"/>
      <c r="E31" s="139"/>
      <c r="F31" s="140"/>
      <c r="G31" s="140"/>
      <c r="H31" s="140"/>
      <c r="I31" s="140"/>
      <c r="J31" s="140"/>
      <c r="K31" s="140"/>
      <c r="L31" s="140"/>
      <c r="M31" s="140"/>
      <c r="N31" s="141"/>
      <c r="O31" s="31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2:40" ht="18.75" customHeight="1">
      <c r="B32" s="45"/>
      <c r="C32" s="45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</row>
    <row r="33" spans="2:40" ht="18.75" customHeight="1">
      <c r="B33" s="142" t="s">
        <v>64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54"/>
    </row>
    <row r="34" spans="2:44" ht="18.75" customHeight="1">
      <c r="B34" s="131" t="s">
        <v>65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53"/>
    </row>
    <row r="35" spans="2:44" ht="18.75" customHeight="1">
      <c r="B35" s="131" t="s">
        <v>66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53"/>
    </row>
    <row r="36" spans="2:44" ht="18.75" customHeight="1">
      <c r="B36" s="131" t="s">
        <v>67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53"/>
    </row>
    <row r="37" spans="2:44" ht="18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</row>
    <row r="38" spans="2:20" ht="19.5">
      <c r="B38" s="133" t="s">
        <v>68</v>
      </c>
      <c r="C38" s="133"/>
      <c r="D38" s="1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2:20" ht="19.5">
      <c r="B39" s="34" t="s">
        <v>69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2:20" ht="19.5">
      <c r="B40" s="34" t="s">
        <v>70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2:20" ht="19.5">
      <c r="B41" s="34" t="s">
        <v>71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2:20" ht="19.5">
      <c r="B42" s="34" t="s">
        <v>72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</sheetData>
  <sheetProtection sheet="1" objects="1" scenarios="1" selectLockedCells="1"/>
  <mergeCells count="316">
    <mergeCell ref="B35:AQ35"/>
    <mergeCell ref="B36:AQ36"/>
    <mergeCell ref="B38:D38"/>
    <mergeCell ref="B30:D30"/>
    <mergeCell ref="E30:AO30"/>
    <mergeCell ref="B31:D31"/>
    <mergeCell ref="E31:N31"/>
    <mergeCell ref="B33:AM33"/>
    <mergeCell ref="B34:AQ34"/>
    <mergeCell ref="AO28:AP28"/>
    <mergeCell ref="AQ28:AR28"/>
    <mergeCell ref="AS28:AT28"/>
    <mergeCell ref="B29:D29"/>
    <mergeCell ref="E29:V29"/>
    <mergeCell ref="W29:X29"/>
    <mergeCell ref="Y29:AF29"/>
    <mergeCell ref="AG29:AO29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AO27:AP27"/>
    <mergeCell ref="AQ27:AR27"/>
    <mergeCell ref="AS27:AT27"/>
    <mergeCell ref="B28:D28"/>
    <mergeCell ref="E28:F28"/>
    <mergeCell ref="G28:H28"/>
    <mergeCell ref="I28:J28"/>
    <mergeCell ref="K28:L28"/>
    <mergeCell ref="M28:N28"/>
    <mergeCell ref="O28:P28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AM26:AN26"/>
    <mergeCell ref="AO26:AP26"/>
    <mergeCell ref="AQ26:AR26"/>
    <mergeCell ref="AS26:AT26"/>
    <mergeCell ref="E27:F27"/>
    <mergeCell ref="G27:H27"/>
    <mergeCell ref="I27:J27"/>
    <mergeCell ref="K27:L27"/>
    <mergeCell ref="M27:N27"/>
    <mergeCell ref="O27:P27"/>
    <mergeCell ref="AA26:AB26"/>
    <mergeCell ref="AC26:AD26"/>
    <mergeCell ref="AE26:AF26"/>
    <mergeCell ref="AG26:AH26"/>
    <mergeCell ref="AI26:AJ26"/>
    <mergeCell ref="AK26:AL26"/>
    <mergeCell ref="O26:P26"/>
    <mergeCell ref="Q26:R26"/>
    <mergeCell ref="S26:T26"/>
    <mergeCell ref="U26:V26"/>
    <mergeCell ref="W26:X26"/>
    <mergeCell ref="Y26:Z26"/>
    <mergeCell ref="AK25:AL25"/>
    <mergeCell ref="AM25:AN25"/>
    <mergeCell ref="AO25:AP25"/>
    <mergeCell ref="AQ25:AR25"/>
    <mergeCell ref="AS25:AT25"/>
    <mergeCell ref="E26:F26"/>
    <mergeCell ref="G26:H26"/>
    <mergeCell ref="I26:J26"/>
    <mergeCell ref="K26:L26"/>
    <mergeCell ref="M26:N26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K24:AL24"/>
    <mergeCell ref="AM24:AN24"/>
    <mergeCell ref="AO24:AP24"/>
    <mergeCell ref="AQ24:AR24"/>
    <mergeCell ref="AS24:AT24"/>
    <mergeCell ref="B25:D25"/>
    <mergeCell ref="E25:F25"/>
    <mergeCell ref="G25:H25"/>
    <mergeCell ref="I25:J25"/>
    <mergeCell ref="K25:L25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AK23:AL23"/>
    <mergeCell ref="AM23:AN23"/>
    <mergeCell ref="AO23:AP23"/>
    <mergeCell ref="AQ23:AR23"/>
    <mergeCell ref="AS23:AT23"/>
    <mergeCell ref="B24:D24"/>
    <mergeCell ref="E24:F24"/>
    <mergeCell ref="G24:H24"/>
    <mergeCell ref="I24:J24"/>
    <mergeCell ref="K24:L24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AK22:AL22"/>
    <mergeCell ref="AM22:AN22"/>
    <mergeCell ref="AO22:AP22"/>
    <mergeCell ref="AQ22:AR22"/>
    <mergeCell ref="AS22:AT22"/>
    <mergeCell ref="B23:D23"/>
    <mergeCell ref="E23:F23"/>
    <mergeCell ref="G23:H23"/>
    <mergeCell ref="I23:J23"/>
    <mergeCell ref="K23:L23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K21:AL21"/>
    <mergeCell ref="AM21:AN21"/>
    <mergeCell ref="AO21:AP21"/>
    <mergeCell ref="AQ21:AR21"/>
    <mergeCell ref="AS21:AT21"/>
    <mergeCell ref="B22:D22"/>
    <mergeCell ref="E22:F22"/>
    <mergeCell ref="G22:H22"/>
    <mergeCell ref="I22:J22"/>
    <mergeCell ref="K22:L22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K20:AL20"/>
    <mergeCell ref="AM20:AN20"/>
    <mergeCell ref="AO20:AP20"/>
    <mergeCell ref="AQ20:AR20"/>
    <mergeCell ref="AS20:AT20"/>
    <mergeCell ref="B21:D21"/>
    <mergeCell ref="E21:F21"/>
    <mergeCell ref="G21:H21"/>
    <mergeCell ref="I21:J21"/>
    <mergeCell ref="K21:L21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AK19:AL19"/>
    <mergeCell ref="AM19:AN19"/>
    <mergeCell ref="AO19:AP19"/>
    <mergeCell ref="AQ19:AR19"/>
    <mergeCell ref="AS19:AT19"/>
    <mergeCell ref="B20:D20"/>
    <mergeCell ref="E20:F20"/>
    <mergeCell ref="G20:H20"/>
    <mergeCell ref="I20:J20"/>
    <mergeCell ref="K20:L20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K18:AL18"/>
    <mergeCell ref="AM18:AN18"/>
    <mergeCell ref="AO18:AP18"/>
    <mergeCell ref="AQ18:AR18"/>
    <mergeCell ref="AS18:AT18"/>
    <mergeCell ref="B19:D19"/>
    <mergeCell ref="E19:F19"/>
    <mergeCell ref="G19:H19"/>
    <mergeCell ref="I19:J19"/>
    <mergeCell ref="K19:L19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AM16:AN16"/>
    <mergeCell ref="AO16:AP16"/>
    <mergeCell ref="AQ16:AR16"/>
    <mergeCell ref="AS16:AT16"/>
    <mergeCell ref="B17:D17"/>
    <mergeCell ref="B18:D18"/>
    <mergeCell ref="E18:F18"/>
    <mergeCell ref="G18:H18"/>
    <mergeCell ref="I18:J18"/>
    <mergeCell ref="K18:L18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AM14:AN14"/>
    <mergeCell ref="AO14:AP14"/>
    <mergeCell ref="AQ14:AR14"/>
    <mergeCell ref="AS14:AT14"/>
    <mergeCell ref="B16:D16"/>
    <mergeCell ref="E16:F16"/>
    <mergeCell ref="G16:H16"/>
    <mergeCell ref="I16:J16"/>
    <mergeCell ref="K16:L16"/>
    <mergeCell ref="M16:N16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12:M12"/>
    <mergeCell ref="B13:C13"/>
    <mergeCell ref="D13:M13"/>
    <mergeCell ref="AG13:AI13"/>
    <mergeCell ref="AK13:AS13"/>
    <mergeCell ref="E14:F14"/>
    <mergeCell ref="G14:H14"/>
    <mergeCell ref="I14:J14"/>
    <mergeCell ref="K14:L14"/>
    <mergeCell ref="M14:N14"/>
    <mergeCell ref="C10:D10"/>
    <mergeCell ref="E10:H10"/>
    <mergeCell ref="I10:M10"/>
    <mergeCell ref="C11:H11"/>
    <mergeCell ref="I11:J11"/>
    <mergeCell ref="K11:L11"/>
    <mergeCell ref="B1:M1"/>
    <mergeCell ref="N1:R1"/>
    <mergeCell ref="U1:AD1"/>
    <mergeCell ref="AE1:AF1"/>
    <mergeCell ref="B8:E8"/>
    <mergeCell ref="G8:H8"/>
    <mergeCell ref="I8:AA8"/>
  </mergeCells>
  <conditionalFormatting sqref="E18:AT25">
    <cfRule type="cellIs" priority="104" dxfId="107" operator="equal" stopIfTrue="1">
      <formula>"有"</formula>
    </cfRule>
  </conditionalFormatting>
  <conditionalFormatting sqref="E17">
    <cfRule type="cellIs" priority="103" dxfId="107" operator="greaterThanOrEqual" stopIfTrue="1">
      <formula>$E$26</formula>
    </cfRule>
  </conditionalFormatting>
  <conditionalFormatting sqref="G17">
    <cfRule type="cellIs" priority="102" dxfId="107" operator="greaterThanOrEqual" stopIfTrue="1">
      <formula>$G$26</formula>
    </cfRule>
  </conditionalFormatting>
  <conditionalFormatting sqref="I17">
    <cfRule type="cellIs" priority="101" dxfId="107" operator="greaterThanOrEqual" stopIfTrue="1">
      <formula>$I$26</formula>
    </cfRule>
  </conditionalFormatting>
  <conditionalFormatting sqref="K17">
    <cfRule type="cellIs" priority="100" dxfId="107" operator="greaterThanOrEqual" stopIfTrue="1">
      <formula>$K$26</formula>
    </cfRule>
  </conditionalFormatting>
  <conditionalFormatting sqref="M17">
    <cfRule type="cellIs" priority="99" dxfId="107" operator="greaterThanOrEqual" stopIfTrue="1">
      <formula>$M$26</formula>
    </cfRule>
  </conditionalFormatting>
  <conditionalFormatting sqref="O17">
    <cfRule type="cellIs" priority="98" dxfId="107" operator="greaterThanOrEqual" stopIfTrue="1">
      <formula>$O$26</formula>
    </cfRule>
  </conditionalFormatting>
  <conditionalFormatting sqref="Q17">
    <cfRule type="cellIs" priority="97" dxfId="107" operator="greaterThanOrEqual" stopIfTrue="1">
      <formula>$Q$26</formula>
    </cfRule>
  </conditionalFormatting>
  <conditionalFormatting sqref="S17">
    <cfRule type="cellIs" priority="96" dxfId="107" operator="greaterThanOrEqual" stopIfTrue="1">
      <formula>$S$26</formula>
    </cfRule>
  </conditionalFormatting>
  <conditionalFormatting sqref="U17">
    <cfRule type="cellIs" priority="95" dxfId="107" operator="greaterThanOrEqual" stopIfTrue="1">
      <formula>$U$26</formula>
    </cfRule>
  </conditionalFormatting>
  <conditionalFormatting sqref="W17">
    <cfRule type="cellIs" priority="94" dxfId="107" operator="greaterThanOrEqual" stopIfTrue="1">
      <formula>$W$26</formula>
    </cfRule>
  </conditionalFormatting>
  <conditionalFormatting sqref="Y17">
    <cfRule type="cellIs" priority="93" dxfId="107" operator="greaterThanOrEqual" stopIfTrue="1">
      <formula>$Y$26</formula>
    </cfRule>
  </conditionalFormatting>
  <conditionalFormatting sqref="AA17">
    <cfRule type="cellIs" priority="92" dxfId="107" operator="greaterThanOrEqual" stopIfTrue="1">
      <formula>$AA$26</formula>
    </cfRule>
  </conditionalFormatting>
  <conditionalFormatting sqref="AC17">
    <cfRule type="cellIs" priority="91" dxfId="107" operator="greaterThanOrEqual" stopIfTrue="1">
      <formula>$AC$26</formula>
    </cfRule>
  </conditionalFormatting>
  <conditionalFormatting sqref="AE17">
    <cfRule type="cellIs" priority="90" dxfId="107" operator="greaterThanOrEqual" stopIfTrue="1">
      <formula>$AE$26</formula>
    </cfRule>
  </conditionalFormatting>
  <conditionalFormatting sqref="AG17">
    <cfRule type="cellIs" priority="89" dxfId="107" operator="greaterThanOrEqual" stopIfTrue="1">
      <formula>$AG$26</formula>
    </cfRule>
  </conditionalFormatting>
  <conditionalFormatting sqref="AI17">
    <cfRule type="cellIs" priority="88" dxfId="107" operator="greaterThanOrEqual" stopIfTrue="1">
      <formula>$AI$26</formula>
    </cfRule>
  </conditionalFormatting>
  <conditionalFormatting sqref="AK17">
    <cfRule type="cellIs" priority="87" dxfId="107" operator="greaterThanOrEqual" stopIfTrue="1">
      <formula>$AK$26</formula>
    </cfRule>
  </conditionalFormatting>
  <conditionalFormatting sqref="AM17">
    <cfRule type="cellIs" priority="86" dxfId="107" operator="greaterThanOrEqual" stopIfTrue="1">
      <formula>$AM$26</formula>
    </cfRule>
  </conditionalFormatting>
  <conditionalFormatting sqref="AO17">
    <cfRule type="cellIs" priority="85" dxfId="107" operator="greaterThanOrEqual" stopIfTrue="1">
      <formula>$AO$26</formula>
    </cfRule>
  </conditionalFormatting>
  <conditionalFormatting sqref="AQ17">
    <cfRule type="cellIs" priority="84" dxfId="107" operator="greaterThanOrEqual" stopIfTrue="1">
      <formula>$AQ$26</formula>
    </cfRule>
  </conditionalFormatting>
  <conditionalFormatting sqref="AS17">
    <cfRule type="cellIs" priority="83" dxfId="107" operator="greaterThanOrEqual" stopIfTrue="1">
      <formula>$AS$26</formula>
    </cfRule>
  </conditionalFormatting>
  <conditionalFormatting sqref="F17">
    <cfRule type="expression" priority="82" dxfId="108" stopIfTrue="1">
      <formula>$E$17&gt;$E$27</formula>
    </cfRule>
  </conditionalFormatting>
  <conditionalFormatting sqref="H17">
    <cfRule type="expression" priority="81" dxfId="108" stopIfTrue="1">
      <formula>$G$17&gt;$G$27</formula>
    </cfRule>
  </conditionalFormatting>
  <conditionalFormatting sqref="J17">
    <cfRule type="expression" priority="80" dxfId="108" stopIfTrue="1">
      <formula>$I$17&gt;$I$27</formula>
    </cfRule>
  </conditionalFormatting>
  <conditionalFormatting sqref="L17">
    <cfRule type="expression" priority="79" dxfId="108" stopIfTrue="1">
      <formula>$K$17&gt;$K$27</formula>
    </cfRule>
  </conditionalFormatting>
  <conditionalFormatting sqref="N17">
    <cfRule type="expression" priority="78" dxfId="108" stopIfTrue="1">
      <formula>$M$17&gt;$M$27</formula>
    </cfRule>
  </conditionalFormatting>
  <conditionalFormatting sqref="P17">
    <cfRule type="expression" priority="77" dxfId="108" stopIfTrue="1">
      <formula>$O$17&gt;$O$27</formula>
    </cfRule>
  </conditionalFormatting>
  <conditionalFormatting sqref="R17">
    <cfRule type="expression" priority="76" dxfId="108" stopIfTrue="1">
      <formula>$Q$17&gt;$Q$27</formula>
    </cfRule>
  </conditionalFormatting>
  <conditionalFormatting sqref="T17">
    <cfRule type="expression" priority="75" dxfId="108" stopIfTrue="1">
      <formula>$S$17&gt;$S$27</formula>
    </cfRule>
  </conditionalFormatting>
  <conditionalFormatting sqref="V17">
    <cfRule type="expression" priority="74" dxfId="108" stopIfTrue="1">
      <formula>$U$17&gt;$U$27</formula>
    </cfRule>
  </conditionalFormatting>
  <conditionalFormatting sqref="X17">
    <cfRule type="expression" priority="73" dxfId="108" stopIfTrue="1">
      <formula>$W$17&gt;$W$27</formula>
    </cfRule>
  </conditionalFormatting>
  <conditionalFormatting sqref="Z17">
    <cfRule type="expression" priority="72" dxfId="108" stopIfTrue="1">
      <formula>$Y$17&gt;$Y$27</formula>
    </cfRule>
  </conditionalFormatting>
  <conditionalFormatting sqref="AB17">
    <cfRule type="expression" priority="71" dxfId="108" stopIfTrue="1">
      <formula>$AA$17&gt;$AA$27</formula>
    </cfRule>
  </conditionalFormatting>
  <conditionalFormatting sqref="AD17">
    <cfRule type="expression" priority="70" dxfId="108" stopIfTrue="1">
      <formula>$AC$17&gt;$AC$27</formula>
    </cfRule>
  </conditionalFormatting>
  <conditionalFormatting sqref="AF17">
    <cfRule type="expression" priority="69" dxfId="108" stopIfTrue="1">
      <formula>$AE$17&gt;$AE$27</formula>
    </cfRule>
  </conditionalFormatting>
  <conditionalFormatting sqref="AH17">
    <cfRule type="expression" priority="68" dxfId="108" stopIfTrue="1">
      <formula>$AG$17&gt;$AG$27</formula>
    </cfRule>
  </conditionalFormatting>
  <conditionalFormatting sqref="AJ17">
    <cfRule type="expression" priority="67" dxfId="108" stopIfTrue="1">
      <formula>$AI$17&gt;$AI$27</formula>
    </cfRule>
  </conditionalFormatting>
  <conditionalFormatting sqref="AL17">
    <cfRule type="expression" priority="66" dxfId="108" stopIfTrue="1">
      <formula>$AK$17&gt;$AK$27</formula>
    </cfRule>
  </conditionalFormatting>
  <conditionalFormatting sqref="AN17">
    <cfRule type="expression" priority="65" dxfId="108" stopIfTrue="1">
      <formula>$AM$17&gt;$AM$27</formula>
    </cfRule>
  </conditionalFormatting>
  <conditionalFormatting sqref="AP17">
    <cfRule type="expression" priority="64" dxfId="108" stopIfTrue="1">
      <formula>$AO$17&gt;$AO$27</formula>
    </cfRule>
  </conditionalFormatting>
  <conditionalFormatting sqref="AR17">
    <cfRule type="expression" priority="63" dxfId="108" stopIfTrue="1">
      <formula>$AQ$17&gt;$AQ$27</formula>
    </cfRule>
  </conditionalFormatting>
  <conditionalFormatting sqref="AT17">
    <cfRule type="expression" priority="62" dxfId="108" stopIfTrue="1">
      <formula>$AS$17&gt;$AS$27</formula>
    </cfRule>
  </conditionalFormatting>
  <conditionalFormatting sqref="G17">
    <cfRule type="cellIs" priority="61" dxfId="107" operator="greaterThanOrEqual" stopIfTrue="1">
      <formula>$E$26</formula>
    </cfRule>
  </conditionalFormatting>
  <conditionalFormatting sqref="I17">
    <cfRule type="cellIs" priority="60" dxfId="107" operator="greaterThanOrEqual" stopIfTrue="1">
      <formula>$E$26</formula>
    </cfRule>
  </conditionalFormatting>
  <conditionalFormatting sqref="K17">
    <cfRule type="cellIs" priority="59" dxfId="107" operator="greaterThanOrEqual" stopIfTrue="1">
      <formula>$E$26</formula>
    </cfRule>
  </conditionalFormatting>
  <conditionalFormatting sqref="M17">
    <cfRule type="cellIs" priority="58" dxfId="107" operator="greaterThanOrEqual" stopIfTrue="1">
      <formula>$E$26</formula>
    </cfRule>
  </conditionalFormatting>
  <conditionalFormatting sqref="O17">
    <cfRule type="cellIs" priority="57" dxfId="107" operator="greaterThanOrEqual" stopIfTrue="1">
      <formula>$E$26</formula>
    </cfRule>
  </conditionalFormatting>
  <conditionalFormatting sqref="Q17">
    <cfRule type="cellIs" priority="56" dxfId="107" operator="greaterThanOrEqual" stopIfTrue="1">
      <formula>$E$26</formula>
    </cfRule>
  </conditionalFormatting>
  <conditionalFormatting sqref="S17">
    <cfRule type="cellIs" priority="55" dxfId="107" operator="greaterThanOrEqual" stopIfTrue="1">
      <formula>$E$26</formula>
    </cfRule>
  </conditionalFormatting>
  <conditionalFormatting sqref="U17">
    <cfRule type="cellIs" priority="54" dxfId="107" operator="greaterThanOrEqual" stopIfTrue="1">
      <formula>$E$26</formula>
    </cfRule>
  </conditionalFormatting>
  <conditionalFormatting sqref="W17">
    <cfRule type="cellIs" priority="53" dxfId="107" operator="greaterThanOrEqual" stopIfTrue="1">
      <formula>$E$26</formula>
    </cfRule>
  </conditionalFormatting>
  <conditionalFormatting sqref="Y17">
    <cfRule type="cellIs" priority="52" dxfId="107" operator="greaterThanOrEqual" stopIfTrue="1">
      <formula>$E$26</formula>
    </cfRule>
  </conditionalFormatting>
  <conditionalFormatting sqref="AA17">
    <cfRule type="cellIs" priority="51" dxfId="107" operator="greaterThanOrEqual" stopIfTrue="1">
      <formula>$E$26</formula>
    </cfRule>
  </conditionalFormatting>
  <conditionalFormatting sqref="AC17">
    <cfRule type="cellIs" priority="50" dxfId="107" operator="greaterThanOrEqual" stopIfTrue="1">
      <formula>$E$26</formula>
    </cfRule>
  </conditionalFormatting>
  <conditionalFormatting sqref="AE17">
    <cfRule type="cellIs" priority="49" dxfId="107" operator="greaterThanOrEqual" stopIfTrue="1">
      <formula>$E$26</formula>
    </cfRule>
  </conditionalFormatting>
  <conditionalFormatting sqref="AG17">
    <cfRule type="cellIs" priority="48" dxfId="107" operator="greaterThanOrEqual" stopIfTrue="1">
      <formula>$E$26</formula>
    </cfRule>
  </conditionalFormatting>
  <conditionalFormatting sqref="AI17">
    <cfRule type="cellIs" priority="47" dxfId="107" operator="greaterThanOrEqual" stopIfTrue="1">
      <formula>$E$26</formula>
    </cfRule>
  </conditionalFormatting>
  <conditionalFormatting sqref="AK17">
    <cfRule type="cellIs" priority="46" dxfId="107" operator="greaterThanOrEqual" stopIfTrue="1">
      <formula>$E$26</formula>
    </cfRule>
  </conditionalFormatting>
  <conditionalFormatting sqref="AM17">
    <cfRule type="cellIs" priority="45" dxfId="107" operator="greaterThanOrEqual" stopIfTrue="1">
      <formula>$E$26</formula>
    </cfRule>
  </conditionalFormatting>
  <conditionalFormatting sqref="AO17">
    <cfRule type="cellIs" priority="44" dxfId="107" operator="greaterThanOrEqual" stopIfTrue="1">
      <formula>$E$26</formula>
    </cfRule>
  </conditionalFormatting>
  <conditionalFormatting sqref="AQ17">
    <cfRule type="cellIs" priority="43" dxfId="107" operator="greaterThanOrEqual" stopIfTrue="1">
      <formula>$E$26</formula>
    </cfRule>
  </conditionalFormatting>
  <conditionalFormatting sqref="AS17">
    <cfRule type="cellIs" priority="42" dxfId="107" operator="greaterThanOrEqual" stopIfTrue="1">
      <formula>$E$26</formula>
    </cfRule>
  </conditionalFormatting>
  <conditionalFormatting sqref="G17">
    <cfRule type="cellIs" priority="41" dxfId="107" operator="greaterThanOrEqual" stopIfTrue="1">
      <formula>$E$26</formula>
    </cfRule>
  </conditionalFormatting>
  <conditionalFormatting sqref="I17">
    <cfRule type="cellIs" priority="40" dxfId="107" operator="greaterThanOrEqual" stopIfTrue="1">
      <formula>$E$26</formula>
    </cfRule>
  </conditionalFormatting>
  <conditionalFormatting sqref="K17">
    <cfRule type="cellIs" priority="39" dxfId="107" operator="greaterThanOrEqual" stopIfTrue="1">
      <formula>$E$26</formula>
    </cfRule>
  </conditionalFormatting>
  <conditionalFormatting sqref="M17">
    <cfRule type="cellIs" priority="38" dxfId="107" operator="greaterThanOrEqual" stopIfTrue="1">
      <formula>$E$26</formula>
    </cfRule>
  </conditionalFormatting>
  <conditionalFormatting sqref="O17">
    <cfRule type="cellIs" priority="37" dxfId="107" operator="greaterThanOrEqual" stopIfTrue="1">
      <formula>$E$26</formula>
    </cfRule>
  </conditionalFormatting>
  <conditionalFormatting sqref="Q17">
    <cfRule type="cellIs" priority="36" dxfId="107" operator="greaterThanOrEqual" stopIfTrue="1">
      <formula>$E$26</formula>
    </cfRule>
  </conditionalFormatting>
  <conditionalFormatting sqref="S17">
    <cfRule type="cellIs" priority="35" dxfId="107" operator="greaterThanOrEqual" stopIfTrue="1">
      <formula>$E$26</formula>
    </cfRule>
  </conditionalFormatting>
  <conditionalFormatting sqref="U17">
    <cfRule type="cellIs" priority="34" dxfId="107" operator="greaterThanOrEqual" stopIfTrue="1">
      <formula>$E$26</formula>
    </cfRule>
  </conditionalFormatting>
  <conditionalFormatting sqref="W17">
    <cfRule type="cellIs" priority="33" dxfId="107" operator="greaterThanOrEqual" stopIfTrue="1">
      <formula>$E$26</formula>
    </cfRule>
  </conditionalFormatting>
  <conditionalFormatting sqref="Y17">
    <cfRule type="cellIs" priority="32" dxfId="107" operator="greaterThanOrEqual" stopIfTrue="1">
      <formula>$E$26</formula>
    </cfRule>
  </conditionalFormatting>
  <conditionalFormatting sqref="AA17">
    <cfRule type="cellIs" priority="31" dxfId="107" operator="greaterThanOrEqual" stopIfTrue="1">
      <formula>$E$26</formula>
    </cfRule>
  </conditionalFormatting>
  <conditionalFormatting sqref="AC17">
    <cfRule type="cellIs" priority="30" dxfId="107" operator="greaterThanOrEqual" stopIfTrue="1">
      <formula>$E$26</formula>
    </cfRule>
  </conditionalFormatting>
  <conditionalFormatting sqref="AE17">
    <cfRule type="cellIs" priority="29" dxfId="107" operator="greaterThanOrEqual" stopIfTrue="1">
      <formula>$E$26</formula>
    </cfRule>
  </conditionalFormatting>
  <conditionalFormatting sqref="AG17">
    <cfRule type="cellIs" priority="28" dxfId="107" operator="greaterThanOrEqual" stopIfTrue="1">
      <formula>$E$26</formula>
    </cfRule>
  </conditionalFormatting>
  <conditionalFormatting sqref="AI17">
    <cfRule type="cellIs" priority="27" dxfId="107" operator="greaterThanOrEqual" stopIfTrue="1">
      <formula>$E$26</formula>
    </cfRule>
  </conditionalFormatting>
  <conditionalFormatting sqref="AK17">
    <cfRule type="cellIs" priority="26" dxfId="107" operator="greaterThanOrEqual" stopIfTrue="1">
      <formula>$E$26</formula>
    </cfRule>
  </conditionalFormatting>
  <conditionalFormatting sqref="AM17">
    <cfRule type="cellIs" priority="25" dxfId="107" operator="greaterThanOrEqual" stopIfTrue="1">
      <formula>$E$26</formula>
    </cfRule>
  </conditionalFormatting>
  <conditionalFormatting sqref="AO17">
    <cfRule type="cellIs" priority="24" dxfId="107" operator="greaterThanOrEqual" stopIfTrue="1">
      <formula>$E$26</formula>
    </cfRule>
  </conditionalFormatting>
  <conditionalFormatting sqref="AQ17">
    <cfRule type="cellIs" priority="23" dxfId="107" operator="greaterThanOrEqual" stopIfTrue="1">
      <formula>$E$26</formula>
    </cfRule>
  </conditionalFormatting>
  <conditionalFormatting sqref="AS17">
    <cfRule type="cellIs" priority="22" dxfId="107" operator="greaterThanOrEqual" stopIfTrue="1">
      <formula>$E$26</formula>
    </cfRule>
  </conditionalFormatting>
  <conditionalFormatting sqref="E28:AT28">
    <cfRule type="cellIs" priority="21" dxfId="107" operator="equal" stopIfTrue="1">
      <formula>"陽性(+)"</formula>
    </cfRule>
  </conditionalFormatting>
  <conditionalFormatting sqref="G17">
    <cfRule type="cellIs" priority="20" dxfId="107" operator="greaterThanOrEqual" stopIfTrue="1">
      <formula>$E$26</formula>
    </cfRule>
  </conditionalFormatting>
  <conditionalFormatting sqref="I17">
    <cfRule type="cellIs" priority="19" dxfId="107" operator="greaterThanOrEqual" stopIfTrue="1">
      <formula>$E$26</formula>
    </cfRule>
  </conditionalFormatting>
  <conditionalFormatting sqref="K17">
    <cfRule type="cellIs" priority="18" dxfId="107" operator="greaterThanOrEqual" stopIfTrue="1">
      <formula>$E$26</formula>
    </cfRule>
  </conditionalFormatting>
  <conditionalFormatting sqref="M17">
    <cfRule type="cellIs" priority="17" dxfId="107" operator="greaterThanOrEqual" stopIfTrue="1">
      <formula>$E$26</formula>
    </cfRule>
  </conditionalFormatting>
  <conditionalFormatting sqref="O17">
    <cfRule type="cellIs" priority="16" dxfId="107" operator="greaterThanOrEqual" stopIfTrue="1">
      <formula>$E$26</formula>
    </cfRule>
  </conditionalFormatting>
  <conditionalFormatting sqref="Q17">
    <cfRule type="cellIs" priority="15" dxfId="107" operator="greaterThanOrEqual" stopIfTrue="1">
      <formula>$E$26</formula>
    </cfRule>
  </conditionalFormatting>
  <conditionalFormatting sqref="S17">
    <cfRule type="cellIs" priority="14" dxfId="107" operator="greaterThanOrEqual" stopIfTrue="1">
      <formula>$E$26</formula>
    </cfRule>
  </conditionalFormatting>
  <conditionalFormatting sqref="U17">
    <cfRule type="cellIs" priority="13" dxfId="107" operator="greaterThanOrEqual" stopIfTrue="1">
      <formula>$E$26</formula>
    </cfRule>
  </conditionalFormatting>
  <conditionalFormatting sqref="W17">
    <cfRule type="cellIs" priority="12" dxfId="107" operator="greaterThanOrEqual" stopIfTrue="1">
      <formula>$E$26</formula>
    </cfRule>
  </conditionalFormatting>
  <conditionalFormatting sqref="Y17">
    <cfRule type="cellIs" priority="11" dxfId="107" operator="greaterThanOrEqual" stopIfTrue="1">
      <formula>$E$26</formula>
    </cfRule>
  </conditionalFormatting>
  <conditionalFormatting sqref="AA17">
    <cfRule type="cellIs" priority="10" dxfId="107" operator="greaterThanOrEqual" stopIfTrue="1">
      <formula>$E$26</formula>
    </cfRule>
  </conditionalFormatting>
  <conditionalFormatting sqref="AC17">
    <cfRule type="cellIs" priority="9" dxfId="107" operator="greaterThanOrEqual" stopIfTrue="1">
      <formula>$E$26</formula>
    </cfRule>
  </conditionalFormatting>
  <conditionalFormatting sqref="AE17">
    <cfRule type="cellIs" priority="8" dxfId="107" operator="greaterThanOrEqual" stopIfTrue="1">
      <formula>$E$26</formula>
    </cfRule>
  </conditionalFormatting>
  <conditionalFormatting sqref="AG17">
    <cfRule type="cellIs" priority="7" dxfId="107" operator="greaterThanOrEqual" stopIfTrue="1">
      <formula>$E$26</formula>
    </cfRule>
  </conditionalFormatting>
  <conditionalFormatting sqref="AI17">
    <cfRule type="cellIs" priority="6" dxfId="107" operator="greaterThanOrEqual" stopIfTrue="1">
      <formula>$E$26</formula>
    </cfRule>
  </conditionalFormatting>
  <conditionalFormatting sqref="AK17">
    <cfRule type="cellIs" priority="5" dxfId="107" operator="greaterThanOrEqual" stopIfTrue="1">
      <formula>$E$26</formula>
    </cfRule>
  </conditionalFormatting>
  <conditionalFormatting sqref="AM17">
    <cfRule type="cellIs" priority="4" dxfId="107" operator="greaterThanOrEqual" stopIfTrue="1">
      <formula>$E$26</formula>
    </cfRule>
  </conditionalFormatting>
  <conditionalFormatting sqref="AO17">
    <cfRule type="cellIs" priority="3" dxfId="107" operator="greaterThanOrEqual" stopIfTrue="1">
      <formula>$E$26</formula>
    </cfRule>
  </conditionalFormatting>
  <conditionalFormatting sqref="AQ17">
    <cfRule type="cellIs" priority="2" dxfId="107" operator="greaterThanOrEqual" stopIfTrue="1">
      <formula>$E$26</formula>
    </cfRule>
  </conditionalFormatting>
  <conditionalFormatting sqref="AS17">
    <cfRule type="cellIs" priority="1" dxfId="107" operator="greaterThanOrEqual" stopIfTrue="1">
      <formula>$E$26</formula>
    </cfRule>
  </conditionalFormatting>
  <dataValidations count="5">
    <dataValidation type="list" showInputMessage="1" showErrorMessage="1" sqref="E28:AT28">
      <formula1>ドロップダウンリスト!$D$2:$D$11</formula1>
    </dataValidation>
    <dataValidation type="list" showInputMessage="1" showErrorMessage="1" sqref="E18:AT25">
      <formula1>ドロップダウンリスト!$B$2:$B$5</formula1>
    </dataValidation>
    <dataValidation type="list" imeMode="off" sqref="E17 G17 I17 K17 M17 O17 Q17 S17 U17 W17 Y17 AA17 AC17 AE17 AG17 AI17 AK17 AM17 AO17 AQ17 AS17">
      <formula1>ドロップダウンリスト!$C$2:$C$90</formula1>
    </dataValidation>
    <dataValidation type="list" allowBlank="1" showInputMessage="1" imeMode="off" sqref="AE1:AF1">
      <formula1>ドロップダウンリスト!AG11:AG90</formula1>
    </dataValidation>
    <dataValidation type="list" showInputMessage="1" sqref="C10:D10">
      <formula1>ドロップダウンリスト!$A$2:$A$20</formula1>
    </dataValidation>
  </dataValidations>
  <printOptions horizontalCentered="1"/>
  <pageMargins left="0.1968503937007874" right="0.1968503937007874" top="0.56" bottom="0.36" header="0.26" footer="0.1968503937007874"/>
  <pageSetup fitToHeight="1" fitToWidth="1" horizontalDpi="600" verticalDpi="600" orientation="landscape" paperSize="9" scale="53" r:id="rId3"/>
  <headerFooter>
    <oddHeader>&amp;R&amp;K00-048大阪府アイスホッケー連盟　健康調査票 2&amp;K01+000
</oddHeader>
    <oddFooter>&amp;L&amp;10大阪府アイスホッケー連盟&amp;R&amp;"Times New Roman,斜体"&amp;12&amp;K00-031https://www.oihf.jp/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健康調査票</dc:title>
  <dc:subject/>
  <dc:creator>八田 敏昭</dc:creator>
  <cp:keywords/>
  <dc:description/>
  <cp:lastModifiedBy>八田 敏昭</cp:lastModifiedBy>
  <cp:lastPrinted>2021-10-24T03:10:09Z</cp:lastPrinted>
  <dcterms:created xsi:type="dcterms:W3CDTF">2020-05-25T00:01:31Z</dcterms:created>
  <dcterms:modified xsi:type="dcterms:W3CDTF">2021-11-29T03:27:29Z</dcterms:modified>
  <cp:category/>
  <cp:version/>
  <cp:contentType/>
  <cp:contentStatus/>
</cp:coreProperties>
</file>